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ocuments\OBRASCI novi - 2013\KNJIŽNICA\OBRASCI\RKPFI\obrasci\"/>
    </mc:Choice>
  </mc:AlternateContent>
  <xr:revisionPtr revIDLastSave="0" documentId="8_{8BEFD1D5-FDA1-422A-83B3-CFD5C6F65A8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560" yWindow="1140" windowWidth="15915" windowHeight="14460" firstSheet="3"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F305" i="9"/>
  <c r="B305" i="9"/>
  <c r="H304" i="9"/>
  <c r="G304" i="9"/>
  <c r="F304" i="9"/>
  <c r="E304" i="9"/>
  <c r="B304" i="9" s="1"/>
  <c r="H303" i="9"/>
  <c r="G303" i="9"/>
  <c r="F303" i="9"/>
  <c r="E303" i="9"/>
  <c r="H302" i="9"/>
  <c r="G302" i="9"/>
  <c r="F302" i="9"/>
  <c r="H301" i="9"/>
  <c r="G301" i="9"/>
  <c r="F301" i="9"/>
  <c r="H300" i="9"/>
  <c r="G300" i="9"/>
  <c r="F300" i="9"/>
  <c r="E300" i="9"/>
  <c r="B300" i="9" s="1"/>
  <c r="H299" i="9"/>
  <c r="G299" i="9"/>
  <c r="F299" i="9"/>
  <c r="E299" i="9"/>
  <c r="H298" i="9"/>
  <c r="G298" i="9"/>
  <c r="E298" i="9" s="1"/>
  <c r="F298" i="9"/>
  <c r="H297" i="9"/>
  <c r="G297" i="9"/>
  <c r="F297" i="9"/>
  <c r="H296" i="9"/>
  <c r="G296" i="9"/>
  <c r="F296" i="9"/>
  <c r="E296" i="9"/>
  <c r="B296" i="9" s="1"/>
  <c r="H295" i="9"/>
  <c r="G295" i="9"/>
  <c r="E295" i="9" s="1"/>
  <c r="F295" i="9"/>
  <c r="H294" i="9"/>
  <c r="G294" i="9"/>
  <c r="E294" i="9" s="1"/>
  <c r="F294" i="9"/>
  <c r="H293" i="9"/>
  <c r="G293" i="9"/>
  <c r="F293" i="9"/>
  <c r="H292" i="9"/>
  <c r="E292" i="9" s="1"/>
  <c r="B292" i="9" s="1"/>
  <c r="G292" i="9"/>
  <c r="F292" i="9"/>
  <c r="H291" i="9"/>
  <c r="G291" i="9"/>
  <c r="F291" i="9"/>
  <c r="E291" i="9"/>
  <c r="F290" i="9"/>
  <c r="F289" i="9"/>
  <c r="H288" i="9"/>
  <c r="E288" i="9" s="1"/>
  <c r="G288" i="9"/>
  <c r="F288" i="9"/>
  <c r="B288" i="9"/>
  <c r="H287" i="9"/>
  <c r="G287" i="9"/>
  <c r="E287" i="9" s="1"/>
  <c r="B287" i="9" s="1"/>
  <c r="F287" i="9"/>
  <c r="H286" i="9"/>
  <c r="G286" i="9"/>
  <c r="F286" i="9"/>
  <c r="H285" i="9"/>
  <c r="G285" i="9"/>
  <c r="F285" i="9"/>
  <c r="F284" i="9"/>
  <c r="H283" i="9"/>
  <c r="G283" i="9"/>
  <c r="F283" i="9"/>
  <c r="E283" i="9"/>
  <c r="B283" i="9" s="1"/>
  <c r="H282" i="9"/>
  <c r="G282" i="9"/>
  <c r="F282" i="9"/>
  <c r="E282" i="9"/>
  <c r="H281" i="9"/>
  <c r="G281" i="9"/>
  <c r="F281" i="9"/>
  <c r="F280" i="9"/>
  <c r="F279" i="9"/>
  <c r="F278" i="9"/>
  <c r="F276" i="9"/>
  <c r="L275" i="9"/>
  <c r="F275" i="9" s="1"/>
  <c r="H275" i="9"/>
  <c r="F274" i="9"/>
  <c r="I273" i="9"/>
  <c r="E273" i="9" s="1"/>
  <c r="H273" i="9"/>
  <c r="F273" i="9"/>
  <c r="E272" i="9"/>
  <c r="M271" i="9"/>
  <c r="L271" i="9"/>
  <c r="F271" i="9" s="1"/>
  <c r="E271" i="9"/>
  <c r="B271" i="9"/>
  <c r="M270" i="9"/>
  <c r="F270" i="9" s="1"/>
  <c r="L270" i="9"/>
  <c r="E270" i="9"/>
  <c r="B270" i="9"/>
  <c r="M269" i="9"/>
  <c r="L269" i="9"/>
  <c r="F269" i="9"/>
  <c r="E269" i="9"/>
  <c r="B269" i="9" s="1"/>
  <c r="M268" i="9"/>
  <c r="L268" i="9"/>
  <c r="F268" i="9" s="1"/>
  <c r="B268" i="9" s="1"/>
  <c r="E268" i="9"/>
  <c r="M267" i="9"/>
  <c r="L267" i="9"/>
  <c r="F267" i="9" s="1"/>
  <c r="E267" i="9"/>
  <c r="B267" i="9"/>
  <c r="M266" i="9"/>
  <c r="F266" i="9" s="1"/>
  <c r="L266" i="9"/>
  <c r="E266" i="9"/>
  <c r="B266" i="9"/>
  <c r="M265" i="9"/>
  <c r="L265" i="9"/>
  <c r="F265" i="9"/>
  <c r="E265" i="9"/>
  <c r="B265" i="9" s="1"/>
  <c r="M264" i="9"/>
  <c r="L264" i="9"/>
  <c r="F264" i="9" s="1"/>
  <c r="B264" i="9" s="1"/>
  <c r="E264" i="9"/>
  <c r="M263" i="9"/>
  <c r="L263" i="9"/>
  <c r="F263" i="9" s="1"/>
  <c r="E263" i="9"/>
  <c r="B263" i="9"/>
  <c r="M262" i="9"/>
  <c r="F262" i="9" s="1"/>
  <c r="L262" i="9"/>
  <c r="E262" i="9"/>
  <c r="B262" i="9"/>
  <c r="M261" i="9"/>
  <c r="L261" i="9"/>
  <c r="F261" i="9"/>
  <c r="E261" i="9"/>
  <c r="B261" i="9" s="1"/>
  <c r="M260" i="9"/>
  <c r="L260" i="9"/>
  <c r="F260" i="9" s="1"/>
  <c r="B260" i="9" s="1"/>
  <c r="E260" i="9"/>
  <c r="M259" i="9"/>
  <c r="L259" i="9"/>
  <c r="F259" i="9" s="1"/>
  <c r="E259" i="9"/>
  <c r="B259" i="9"/>
  <c r="M258" i="9"/>
  <c r="F258" i="9" s="1"/>
  <c r="L258" i="9"/>
  <c r="E258" i="9"/>
  <c r="B258" i="9"/>
  <c r="M257" i="9"/>
  <c r="L257" i="9"/>
  <c r="F257" i="9"/>
  <c r="E257" i="9"/>
  <c r="B257" i="9" s="1"/>
  <c r="M256" i="9"/>
  <c r="L256" i="9"/>
  <c r="F256" i="9" s="1"/>
  <c r="B256" i="9" s="1"/>
  <c r="E256" i="9"/>
  <c r="M255" i="9"/>
  <c r="L255" i="9"/>
  <c r="F255" i="9" s="1"/>
  <c r="E255" i="9"/>
  <c r="B255" i="9"/>
  <c r="M254" i="9"/>
  <c r="F254" i="9" s="1"/>
  <c r="L254" i="9"/>
  <c r="E254" i="9"/>
  <c r="B254" i="9"/>
  <c r="M253" i="9"/>
  <c r="L253" i="9"/>
  <c r="F253" i="9"/>
  <c r="E253" i="9"/>
  <c r="B253" i="9" s="1"/>
  <c r="M252" i="9"/>
  <c r="L252" i="9"/>
  <c r="F252" i="9" s="1"/>
  <c r="B252" i="9" s="1"/>
  <c r="E252" i="9"/>
  <c r="M251" i="9"/>
  <c r="L251" i="9"/>
  <c r="F251" i="9" s="1"/>
  <c r="E251" i="9"/>
  <c r="B251" i="9"/>
  <c r="M250" i="9"/>
  <c r="L250" i="9"/>
  <c r="F250" i="9" s="1"/>
  <c r="E250" i="9"/>
  <c r="B250" i="9"/>
  <c r="M249" i="9"/>
  <c r="L249" i="9"/>
  <c r="F249" i="9"/>
  <c r="E249" i="9"/>
  <c r="B249" i="9" s="1"/>
  <c r="M248" i="9"/>
  <c r="L248" i="9"/>
  <c r="F248" i="9" s="1"/>
  <c r="B248" i="9" s="1"/>
  <c r="E248" i="9"/>
  <c r="M247" i="9"/>
  <c r="L247" i="9"/>
  <c r="F247" i="9" s="1"/>
  <c r="E247" i="9"/>
  <c r="B247" i="9"/>
  <c r="M246" i="9"/>
  <c r="F246" i="9" s="1"/>
  <c r="L246" i="9"/>
  <c r="E246" i="9"/>
  <c r="B246" i="9"/>
  <c r="M245" i="9"/>
  <c r="L245" i="9"/>
  <c r="F245" i="9"/>
  <c r="E245" i="9"/>
  <c r="B245" i="9" s="1"/>
  <c r="M244" i="9"/>
  <c r="L244" i="9"/>
  <c r="F244" i="9" s="1"/>
  <c r="B244" i="9" s="1"/>
  <c r="E244" i="9"/>
  <c r="M243" i="9"/>
  <c r="L243" i="9"/>
  <c r="F243" i="9" s="1"/>
  <c r="E243" i="9"/>
  <c r="B243" i="9"/>
  <c r="M242" i="9"/>
  <c r="L242" i="9"/>
  <c r="F242" i="9" s="1"/>
  <c r="E242" i="9"/>
  <c r="B242" i="9"/>
  <c r="M241" i="9"/>
  <c r="L241" i="9"/>
  <c r="F241" i="9"/>
  <c r="E241" i="9"/>
  <c r="B241" i="9" s="1"/>
  <c r="M240" i="9"/>
  <c r="L240" i="9"/>
  <c r="F240" i="9" s="1"/>
  <c r="B240" i="9" s="1"/>
  <c r="E240" i="9"/>
  <c r="M239" i="9"/>
  <c r="L239" i="9"/>
  <c r="F239" i="9" s="1"/>
  <c r="E239" i="9"/>
  <c r="B239" i="9"/>
  <c r="M238" i="9"/>
  <c r="L238" i="9"/>
  <c r="F238" i="9" s="1"/>
  <c r="E238" i="9"/>
  <c r="B238" i="9"/>
  <c r="M237" i="9"/>
  <c r="L237" i="9"/>
  <c r="F237" i="9"/>
  <c r="E237" i="9"/>
  <c r="B237" i="9" s="1"/>
  <c r="M236" i="9"/>
  <c r="L236" i="9"/>
  <c r="F236" i="9" s="1"/>
  <c r="E236" i="9"/>
  <c r="M235" i="9"/>
  <c r="L235" i="9"/>
  <c r="F235" i="9" s="1"/>
  <c r="E235" i="9"/>
  <c r="B235" i="9"/>
  <c r="M234" i="9"/>
  <c r="L234" i="9"/>
  <c r="F234" i="9" s="1"/>
  <c r="E234" i="9"/>
  <c r="B234" i="9"/>
  <c r="M233" i="9"/>
  <c r="L233" i="9"/>
  <c r="F233" i="9"/>
  <c r="E233" i="9"/>
  <c r="B233" i="9" s="1"/>
  <c r="M232" i="9"/>
  <c r="L232" i="9"/>
  <c r="F232" i="9" s="1"/>
  <c r="B232" i="9" s="1"/>
  <c r="E232" i="9"/>
  <c r="M231" i="9"/>
  <c r="L231" i="9"/>
  <c r="F231" i="9" s="1"/>
  <c r="E231" i="9"/>
  <c r="B231" i="9"/>
  <c r="M230" i="9"/>
  <c r="L230" i="9"/>
  <c r="F230" i="9" s="1"/>
  <c r="E230" i="9"/>
  <c r="B230" i="9"/>
  <c r="M229" i="9"/>
  <c r="L229" i="9"/>
  <c r="F229" i="9"/>
  <c r="E229" i="9"/>
  <c r="B229" i="9" s="1"/>
  <c r="M228" i="9"/>
  <c r="L228" i="9"/>
  <c r="F228" i="9" s="1"/>
  <c r="B228" i="9" s="1"/>
  <c r="E228" i="9"/>
  <c r="M227" i="9"/>
  <c r="L227" i="9"/>
  <c r="F227" i="9" s="1"/>
  <c r="E227" i="9"/>
  <c r="B227" i="9"/>
  <c r="M226" i="9"/>
  <c r="L226" i="9"/>
  <c r="F226" i="9" s="1"/>
  <c r="E226" i="9"/>
  <c r="B226" i="9"/>
  <c r="M225" i="9"/>
  <c r="L225" i="9"/>
  <c r="F225" i="9"/>
  <c r="E225" i="9"/>
  <c r="B225" i="9" s="1"/>
  <c r="M224" i="9"/>
  <c r="L224" i="9"/>
  <c r="F224" i="9" s="1"/>
  <c r="B224" i="9" s="1"/>
  <c r="E224" i="9"/>
  <c r="M223" i="9"/>
  <c r="L223" i="9"/>
  <c r="F223" i="9" s="1"/>
  <c r="E223" i="9"/>
  <c r="B223" i="9"/>
  <c r="M222" i="9"/>
  <c r="F222" i="9" s="1"/>
  <c r="L222" i="9"/>
  <c r="E222" i="9"/>
  <c r="B222" i="9"/>
  <c r="M221" i="9"/>
  <c r="L221" i="9"/>
  <c r="F221" i="9"/>
  <c r="E221" i="9"/>
  <c r="B221" i="9" s="1"/>
  <c r="M220" i="9"/>
  <c r="L220" i="9"/>
  <c r="F220" i="9" s="1"/>
  <c r="B220" i="9" s="1"/>
  <c r="E220" i="9"/>
  <c r="M219" i="9"/>
  <c r="L219" i="9"/>
  <c r="E219" i="9"/>
  <c r="M218" i="9"/>
  <c r="L218" i="9"/>
  <c r="F218" i="9"/>
  <c r="B218" i="9" s="1"/>
  <c r="E218" i="9"/>
  <c r="M217" i="9"/>
  <c r="L217" i="9"/>
  <c r="E217" i="9"/>
  <c r="M216" i="9"/>
  <c r="L216" i="9"/>
  <c r="F216" i="9" s="1"/>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G154" i="9"/>
  <c r="F154" i="9"/>
  <c r="H153" i="9"/>
  <c r="G153" i="9"/>
  <c r="E153" i="9" s="1"/>
  <c r="B153" i="9" s="1"/>
  <c r="F153" i="9"/>
  <c r="H152" i="9"/>
  <c r="G152" i="9"/>
  <c r="F152" i="9"/>
  <c r="H151" i="9"/>
  <c r="G151" i="9"/>
  <c r="F151" i="9"/>
  <c r="E151" i="9"/>
  <c r="B151" i="9" s="1"/>
  <c r="H150" i="9"/>
  <c r="E150" i="9" s="1"/>
  <c r="B150" i="9" s="1"/>
  <c r="G150" i="9"/>
  <c r="F150" i="9"/>
  <c r="H149" i="9"/>
  <c r="G149" i="9"/>
  <c r="E149" i="9" s="1"/>
  <c r="B149" i="9" s="1"/>
  <c r="F149" i="9"/>
  <c r="H148" i="9"/>
  <c r="G148" i="9"/>
  <c r="F148" i="9"/>
  <c r="H147" i="9"/>
  <c r="G147" i="9"/>
  <c r="F147" i="9"/>
  <c r="E147" i="9"/>
  <c r="B147" i="9" s="1"/>
  <c r="H146" i="9"/>
  <c r="E146" i="9" s="1"/>
  <c r="G146" i="9"/>
  <c r="F146" i="9"/>
  <c r="H145" i="9"/>
  <c r="G145" i="9"/>
  <c r="E145" i="9" s="1"/>
  <c r="B145" i="9" s="1"/>
  <c r="F145" i="9"/>
  <c r="H144" i="9"/>
  <c r="G144" i="9"/>
  <c r="F144" i="9"/>
  <c r="F143" i="9"/>
  <c r="H142" i="9"/>
  <c r="E142" i="9" s="1"/>
  <c r="G142" i="9"/>
  <c r="F142" i="9"/>
  <c r="H141" i="9"/>
  <c r="G141" i="9"/>
  <c r="E141" i="9" s="1"/>
  <c r="B141" i="9" s="1"/>
  <c r="F141" i="9"/>
  <c r="H140" i="9"/>
  <c r="G140" i="9"/>
  <c r="F140" i="9"/>
  <c r="H139" i="9"/>
  <c r="G139" i="9"/>
  <c r="F139" i="9"/>
  <c r="E139" i="9"/>
  <c r="B139" i="9" s="1"/>
  <c r="H138" i="9"/>
  <c r="E138" i="9" s="1"/>
  <c r="B138" i="9" s="1"/>
  <c r="G138" i="9"/>
  <c r="F138" i="9"/>
  <c r="H137" i="9"/>
  <c r="G137" i="9"/>
  <c r="E137" i="9" s="1"/>
  <c r="B137" i="9" s="1"/>
  <c r="F137" i="9"/>
  <c r="H136" i="9"/>
  <c r="G136" i="9"/>
  <c r="F136" i="9"/>
  <c r="H135" i="9"/>
  <c r="G135" i="9"/>
  <c r="F135" i="9"/>
  <c r="E135" i="9"/>
  <c r="B135" i="9" s="1"/>
  <c r="H134" i="9"/>
  <c r="E134" i="9" s="1"/>
  <c r="G134" i="9"/>
  <c r="F134" i="9"/>
  <c r="H133" i="9"/>
  <c r="G133" i="9"/>
  <c r="E133" i="9" s="1"/>
  <c r="B133" i="9" s="1"/>
  <c r="F133" i="9"/>
  <c r="H132" i="9"/>
  <c r="G132" i="9"/>
  <c r="F132" i="9"/>
  <c r="H131" i="9"/>
  <c r="G131" i="9"/>
  <c r="F131" i="9"/>
  <c r="E131" i="9"/>
  <c r="B131" i="9" s="1"/>
  <c r="H130" i="9"/>
  <c r="E130" i="9" s="1"/>
  <c r="B130" i="9" s="1"/>
  <c r="G130" i="9"/>
  <c r="F130" i="9"/>
  <c r="H129" i="9"/>
  <c r="G129" i="9"/>
  <c r="E129" i="9" s="1"/>
  <c r="B129" i="9" s="1"/>
  <c r="F129" i="9"/>
  <c r="H128" i="9"/>
  <c r="G128" i="9"/>
  <c r="F128" i="9"/>
  <c r="H127" i="9"/>
  <c r="G127" i="9"/>
  <c r="F127" i="9"/>
  <c r="E127" i="9"/>
  <c r="B127" i="9" s="1"/>
  <c r="H126" i="9"/>
  <c r="E126" i="9" s="1"/>
  <c r="G126" i="9"/>
  <c r="F126" i="9"/>
  <c r="H125" i="9"/>
  <c r="G125" i="9"/>
  <c r="E125" i="9" s="1"/>
  <c r="B125" i="9" s="1"/>
  <c r="F125" i="9"/>
  <c r="H124" i="9"/>
  <c r="G124" i="9"/>
  <c r="F124" i="9"/>
  <c r="H123" i="9"/>
  <c r="G123" i="9"/>
  <c r="F123" i="9"/>
  <c r="E123" i="9"/>
  <c r="B123" i="9" s="1"/>
  <c r="H122" i="9"/>
  <c r="E122" i="9" s="1"/>
  <c r="B122" i="9" s="1"/>
  <c r="G122" i="9"/>
  <c r="F122" i="9"/>
  <c r="H121" i="9"/>
  <c r="G121" i="9"/>
  <c r="E121" i="9" s="1"/>
  <c r="B121" i="9" s="1"/>
  <c r="F121" i="9"/>
  <c r="H120" i="9"/>
  <c r="G120" i="9"/>
  <c r="F120" i="9"/>
  <c r="H119" i="9"/>
  <c r="G119" i="9"/>
  <c r="F119" i="9"/>
  <c r="E119" i="9"/>
  <c r="B119" i="9" s="1"/>
  <c r="H118" i="9"/>
  <c r="E118" i="9" s="1"/>
  <c r="B118" i="9" s="1"/>
  <c r="G118" i="9"/>
  <c r="F118" i="9"/>
  <c r="H117" i="9"/>
  <c r="G117" i="9"/>
  <c r="F117" i="9"/>
  <c r="E117" i="9"/>
  <c r="B117" i="9" s="1"/>
  <c r="H116" i="9"/>
  <c r="G116" i="9"/>
  <c r="F116" i="9"/>
  <c r="H115" i="9"/>
  <c r="G115" i="9"/>
  <c r="F115" i="9"/>
  <c r="E115" i="9"/>
  <c r="B115" i="9" s="1"/>
  <c r="H114" i="9"/>
  <c r="E114" i="9" s="1"/>
  <c r="B114" i="9" s="1"/>
  <c r="G114" i="9"/>
  <c r="F114" i="9"/>
  <c r="H113" i="9"/>
  <c r="G113" i="9"/>
  <c r="F113" i="9"/>
  <c r="E113" i="9"/>
  <c r="B113" i="9" s="1"/>
  <c r="H112" i="9"/>
  <c r="G112" i="9"/>
  <c r="F112" i="9"/>
  <c r="H111" i="9"/>
  <c r="G111" i="9"/>
  <c r="F111" i="9"/>
  <c r="E111" i="9"/>
  <c r="B111" i="9" s="1"/>
  <c r="H110" i="9"/>
  <c r="E110" i="9" s="1"/>
  <c r="B110" i="9" s="1"/>
  <c r="G110" i="9"/>
  <c r="F110" i="9"/>
  <c r="H109" i="9"/>
  <c r="G109" i="9"/>
  <c r="F109" i="9"/>
  <c r="E109" i="9"/>
  <c r="B109" i="9" s="1"/>
  <c r="H108" i="9"/>
  <c r="G108" i="9"/>
  <c r="F108" i="9"/>
  <c r="H107" i="9"/>
  <c r="G107" i="9"/>
  <c r="F107" i="9"/>
  <c r="E107" i="9"/>
  <c r="B107" i="9" s="1"/>
  <c r="H106" i="9"/>
  <c r="E106" i="9" s="1"/>
  <c r="B106" i="9" s="1"/>
  <c r="G106" i="9"/>
  <c r="F106" i="9"/>
  <c r="H105" i="9"/>
  <c r="G105" i="9"/>
  <c r="F105" i="9"/>
  <c r="E105" i="9"/>
  <c r="B105" i="9" s="1"/>
  <c r="H104" i="9"/>
  <c r="G104" i="9"/>
  <c r="F104" i="9"/>
  <c r="H103" i="9"/>
  <c r="E103" i="9" s="1"/>
  <c r="B103" i="9" s="1"/>
  <c r="G103" i="9"/>
  <c r="F103" i="9"/>
  <c r="H102" i="9"/>
  <c r="G102" i="9"/>
  <c r="F102" i="9"/>
  <c r="E102" i="9"/>
  <c r="B102" i="9" s="1"/>
  <c r="H101" i="9"/>
  <c r="G101" i="9"/>
  <c r="E101" i="9" s="1"/>
  <c r="B101" i="9" s="1"/>
  <c r="F101" i="9"/>
  <c r="H100" i="9"/>
  <c r="G100" i="9"/>
  <c r="E100" i="9" s="1"/>
  <c r="B100" i="9" s="1"/>
  <c r="F100" i="9"/>
  <c r="H99" i="9"/>
  <c r="G99" i="9"/>
  <c r="F99" i="9"/>
  <c r="E99" i="9"/>
  <c r="B99" i="9" s="1"/>
  <c r="H98" i="9"/>
  <c r="E98" i="9" s="1"/>
  <c r="B98" i="9" s="1"/>
  <c r="G98" i="9"/>
  <c r="F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F91" i="9"/>
  <c r="E91" i="9"/>
  <c r="B91" i="9" s="1"/>
  <c r="H90" i="9"/>
  <c r="E90" i="9" s="1"/>
  <c r="B90" i="9" s="1"/>
  <c r="G90" i="9"/>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G47" i="9"/>
  <c r="F47" i="9"/>
  <c r="E47" i="9"/>
  <c r="B47" i="9" s="1"/>
  <c r="H46" i="9"/>
  <c r="E46" i="9" s="1"/>
  <c r="B46" i="9" s="1"/>
  <c r="G46" i="9"/>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G40" i="9"/>
  <c r="F40" i="9"/>
  <c r="H39" i="9"/>
  <c r="G39" i="9"/>
  <c r="F39" i="9"/>
  <c r="E39" i="9"/>
  <c r="B39" i="9" s="1"/>
  <c r="H38" i="9"/>
  <c r="G38" i="9"/>
  <c r="F38" i="9"/>
  <c r="E38" i="9"/>
  <c r="B38" i="9" s="1"/>
  <c r="H37" i="9"/>
  <c r="G37" i="9"/>
  <c r="E37" i="9" s="1"/>
  <c r="B37" i="9" s="1"/>
  <c r="F37" i="9"/>
  <c r="H36" i="9"/>
  <c r="E36" i="9" s="1"/>
  <c r="B36" i="9" s="1"/>
  <c r="G36" i="9"/>
  <c r="F36" i="9"/>
  <c r="H35" i="9"/>
  <c r="G35" i="9"/>
  <c r="F35" i="9"/>
  <c r="E35" i="9"/>
  <c r="B35" i="9" s="1"/>
  <c r="H34" i="9"/>
  <c r="G34" i="9"/>
  <c r="F34" i="9"/>
  <c r="E34" i="9"/>
  <c r="B34" i="9" s="1"/>
  <c r="H33" i="9"/>
  <c r="G33" i="9"/>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E27" i="9" s="1"/>
  <c r="B27" i="9" s="1"/>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D95" i="8"/>
  <c r="D90" i="8"/>
  <c r="D85" i="8"/>
  <c r="D80" i="8"/>
  <c r="D75" i="8"/>
  <c r="D70" i="8"/>
  <c r="D65" i="8"/>
  <c r="D60" i="8"/>
  <c r="D55" i="8"/>
  <c r="D50" i="8"/>
  <c r="D49" i="8"/>
  <c r="D44" i="8"/>
  <c r="D43" i="8" s="1"/>
  <c r="I35" i="3" s="1"/>
  <c r="D36" i="8"/>
  <c r="D26" i="8"/>
  <c r="D24" i="8" s="1"/>
  <c r="D18" i="8"/>
  <c r="D8" i="8"/>
  <c r="D6" i="8" s="1"/>
  <c r="C1481" i="1" s="1"/>
  <c r="H1481" i="1" s="1"/>
  <c r="E44" i="7"/>
  <c r="D44" i="7"/>
  <c r="E39" i="7"/>
  <c r="D39" i="7"/>
  <c r="D38" i="7" s="1"/>
  <c r="E38" i="7"/>
  <c r="E30" i="7"/>
  <c r="D30" i="7"/>
  <c r="E23" i="7"/>
  <c r="E22" i="7" s="1"/>
  <c r="I30" i="3" s="1"/>
  <c r="D23" i="7"/>
  <c r="D22" i="7"/>
  <c r="E14" i="7"/>
  <c r="D14" i="7"/>
  <c r="E7" i="7"/>
  <c r="D7" i="7"/>
  <c r="D6" i="7" s="1"/>
  <c r="D5" i="7" s="1"/>
  <c r="E6" i="7"/>
  <c r="D1437"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D114" i="6" s="1"/>
  <c r="F114" i="6" s="1"/>
  <c r="E114"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F246" i="5" s="1"/>
  <c r="F244" i="5"/>
  <c r="F243" i="5"/>
  <c r="E242" i="5"/>
  <c r="D242" i="5"/>
  <c r="F242" i="5" s="1"/>
  <c r="F241" i="5"/>
  <c r="F240" i="5"/>
  <c r="E239" i="5"/>
  <c r="D239" i="5"/>
  <c r="D238" i="5" s="1"/>
  <c r="C1215" i="1"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E190" i="5" s="1"/>
  <c r="H309" i="9" s="1"/>
  <c r="D191" i="5"/>
  <c r="D190" i="5"/>
  <c r="G309" i="9" s="1"/>
  <c r="F189" i="5"/>
  <c r="F188" i="5"/>
  <c r="F187" i="5"/>
  <c r="F186" i="5"/>
  <c r="F185" i="5"/>
  <c r="F184" i="5"/>
  <c r="F183" i="5"/>
  <c r="F182" i="5"/>
  <c r="F181" i="5"/>
  <c r="E180" i="5"/>
  <c r="D180" i="5"/>
  <c r="D177" i="5" s="1"/>
  <c r="G307" i="9"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D79" i="5"/>
  <c r="D78" i="5" s="1"/>
  <c r="F78" i="5" s="1"/>
  <c r="E78" i="5"/>
  <c r="F77" i="5"/>
  <c r="F76" i="5"/>
  <c r="F75" i="5"/>
  <c r="F74" i="5"/>
  <c r="F73" i="5"/>
  <c r="F72" i="5"/>
  <c r="F71" i="5"/>
  <c r="E70" i="5"/>
  <c r="E69" i="5" s="1"/>
  <c r="F69" i="5"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D7"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E417" i="4"/>
  <c r="F417" i="4" s="1"/>
  <c r="D417" i="4"/>
  <c r="E416" i="4"/>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E224" i="4" s="1"/>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D196" i="4" s="1"/>
  <c r="C192" i="1" s="1"/>
  <c r="H192" i="1"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D139" i="4" s="1"/>
  <c r="F139" i="4" s="1"/>
  <c r="F138" i="4"/>
  <c r="F137" i="4"/>
  <c r="F136" i="4"/>
  <c r="F135" i="4"/>
  <c r="E134" i="4"/>
  <c r="F134" i="4" s="1"/>
  <c r="D134" i="4"/>
  <c r="E133" i="4"/>
  <c r="F133" i="4" s="1"/>
  <c r="D133" i="4"/>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H30" i="3"/>
  <c r="G30" i="3"/>
  <c r="B30" i="3"/>
  <c r="H29" i="3"/>
  <c r="G29" i="3"/>
  <c r="B29" i="3"/>
  <c r="G28" i="3"/>
  <c r="B28" i="3"/>
  <c r="I27"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8" i="1"/>
  <c r="C1578" i="1"/>
  <c r="G1578" i="1" s="1"/>
  <c r="H1577" i="1"/>
  <c r="G1577" i="1"/>
  <c r="C1577" i="1"/>
  <c r="C1576" i="1"/>
  <c r="H1576" i="1" s="1"/>
  <c r="C1575" i="1"/>
  <c r="H1574" i="1"/>
  <c r="C1574" i="1"/>
  <c r="G1574" i="1" s="1"/>
  <c r="H1573" i="1"/>
  <c r="G1573" i="1"/>
  <c r="C1573" i="1"/>
  <c r="C1572" i="1"/>
  <c r="H1572" i="1" s="1"/>
  <c r="C1571" i="1"/>
  <c r="H1570" i="1"/>
  <c r="C1570" i="1"/>
  <c r="G1570" i="1" s="1"/>
  <c r="H1569" i="1"/>
  <c r="G1569" i="1"/>
  <c r="C1569" i="1"/>
  <c r="C1568" i="1"/>
  <c r="H1568" i="1" s="1"/>
  <c r="C1567" i="1"/>
  <c r="C1566" i="1"/>
  <c r="G1566" i="1" s="1"/>
  <c r="H1565" i="1"/>
  <c r="G1565" i="1"/>
  <c r="C1565" i="1"/>
  <c r="H1564" i="1"/>
  <c r="G1564" i="1"/>
  <c r="C1564" i="1"/>
  <c r="C1563" i="1"/>
  <c r="H1563" i="1" s="1"/>
  <c r="H1562" i="1"/>
  <c r="C1562" i="1"/>
  <c r="G1562" i="1" s="1"/>
  <c r="H1561" i="1"/>
  <c r="G1561" i="1"/>
  <c r="C1561" i="1"/>
  <c r="C1560" i="1"/>
  <c r="G1560" i="1" s="1"/>
  <c r="G1559" i="1"/>
  <c r="C1559" i="1"/>
  <c r="H1559" i="1" s="1"/>
  <c r="C1558" i="1"/>
  <c r="G1558" i="1" s="1"/>
  <c r="H1557" i="1"/>
  <c r="G1557" i="1"/>
  <c r="C1557" i="1"/>
  <c r="H1556" i="1"/>
  <c r="G1556" i="1"/>
  <c r="C1556" i="1"/>
  <c r="C1555" i="1"/>
  <c r="H1555" i="1" s="1"/>
  <c r="H1554" i="1"/>
  <c r="C1554" i="1"/>
  <c r="G1554" i="1" s="1"/>
  <c r="H1553" i="1"/>
  <c r="G1553" i="1"/>
  <c r="C1553" i="1"/>
  <c r="C1552" i="1"/>
  <c r="G1552" i="1" s="1"/>
  <c r="G1551" i="1"/>
  <c r="C1551" i="1"/>
  <c r="H1551" i="1" s="1"/>
  <c r="C1550" i="1"/>
  <c r="G1550" i="1" s="1"/>
  <c r="H1549" i="1"/>
  <c r="G1549" i="1"/>
  <c r="C1549" i="1"/>
  <c r="H1548" i="1"/>
  <c r="G1548" i="1"/>
  <c r="C1548" i="1"/>
  <c r="C1547" i="1"/>
  <c r="H1547" i="1" s="1"/>
  <c r="H1546" i="1"/>
  <c r="C1546" i="1"/>
  <c r="G1546" i="1" s="1"/>
  <c r="H1545" i="1"/>
  <c r="G1545" i="1"/>
  <c r="C1545" i="1"/>
  <c r="C1544" i="1"/>
  <c r="G1544" i="1" s="1"/>
  <c r="G1543" i="1"/>
  <c r="C1543" i="1"/>
  <c r="H1543" i="1" s="1"/>
  <c r="C1542" i="1"/>
  <c r="G1542" i="1" s="1"/>
  <c r="H1541" i="1"/>
  <c r="G1541" i="1"/>
  <c r="C1541" i="1"/>
  <c r="H1540" i="1"/>
  <c r="G1540" i="1"/>
  <c r="C1540" i="1"/>
  <c r="C1539" i="1"/>
  <c r="H1539" i="1" s="1"/>
  <c r="H1538" i="1"/>
  <c r="C1538" i="1"/>
  <c r="G1538" i="1" s="1"/>
  <c r="C1537" i="1"/>
  <c r="H1537" i="1" s="1"/>
  <c r="C1536" i="1"/>
  <c r="G1536" i="1" s="1"/>
  <c r="H1535" i="1"/>
  <c r="G1535" i="1"/>
  <c r="C1535" i="1"/>
  <c r="H1534" i="1"/>
  <c r="G1534" i="1"/>
  <c r="C1534" i="1"/>
  <c r="C1533" i="1"/>
  <c r="H1533" i="1" s="1"/>
  <c r="C1532" i="1"/>
  <c r="G1532" i="1" s="1"/>
  <c r="H1531" i="1"/>
  <c r="G1531" i="1"/>
  <c r="C1531" i="1"/>
  <c r="H1530" i="1"/>
  <c r="G1530" i="1"/>
  <c r="C1530" i="1"/>
  <c r="C1529" i="1"/>
  <c r="H1529" i="1" s="1"/>
  <c r="C1528" i="1"/>
  <c r="G1528" i="1" s="1"/>
  <c r="H1527" i="1"/>
  <c r="G1527" i="1"/>
  <c r="C1527" i="1"/>
  <c r="H1526" i="1"/>
  <c r="G1526" i="1"/>
  <c r="C1526" i="1"/>
  <c r="C1525" i="1"/>
  <c r="H1525" i="1" s="1"/>
  <c r="C1524" i="1"/>
  <c r="G1524" i="1" s="1"/>
  <c r="H1523" i="1"/>
  <c r="G1523" i="1"/>
  <c r="C1523" i="1"/>
  <c r="H1522" i="1"/>
  <c r="G1522" i="1"/>
  <c r="C1522" i="1"/>
  <c r="C1521" i="1"/>
  <c r="H1521" i="1" s="1"/>
  <c r="C1520" i="1"/>
  <c r="G1520" i="1" s="1"/>
  <c r="H1519" i="1"/>
  <c r="G1519" i="1"/>
  <c r="C1519" i="1"/>
  <c r="H1518" i="1"/>
  <c r="G1518" i="1"/>
  <c r="C1518" i="1"/>
  <c r="C1516" i="1"/>
  <c r="G1516" i="1" s="1"/>
  <c r="H1515" i="1"/>
  <c r="G1515" i="1"/>
  <c r="C1515" i="1"/>
  <c r="H1514" i="1"/>
  <c r="G1514" i="1"/>
  <c r="C1514" i="1"/>
  <c r="C1513" i="1"/>
  <c r="H1513" i="1" s="1"/>
  <c r="C1512" i="1"/>
  <c r="G1512" i="1" s="1"/>
  <c r="H1511" i="1"/>
  <c r="G1511" i="1"/>
  <c r="C1511" i="1"/>
  <c r="C1510" i="1"/>
  <c r="H1510" i="1" s="1"/>
  <c r="C1509" i="1"/>
  <c r="H1509" i="1" s="1"/>
  <c r="C1508" i="1"/>
  <c r="G1508" i="1" s="1"/>
  <c r="H1507" i="1"/>
  <c r="G1507" i="1"/>
  <c r="C1507" i="1"/>
  <c r="H1506" i="1"/>
  <c r="G1506" i="1"/>
  <c r="C1506" i="1"/>
  <c r="C1505" i="1"/>
  <c r="H1505" i="1" s="1"/>
  <c r="C1504" i="1"/>
  <c r="G1504" i="1" s="1"/>
  <c r="C1503" i="1"/>
  <c r="H1503" i="1" s="1"/>
  <c r="C1502" i="1"/>
  <c r="H1502" i="1" s="1"/>
  <c r="C1501" i="1"/>
  <c r="H1501" i="1" s="1"/>
  <c r="C1500" i="1"/>
  <c r="G1500" i="1" s="1"/>
  <c r="C1499" i="1"/>
  <c r="H1499" i="1" s="1"/>
  <c r="H1498" i="1"/>
  <c r="G1498" i="1"/>
  <c r="C1498" i="1"/>
  <c r="C1497" i="1"/>
  <c r="H1497" i="1" s="1"/>
  <c r="C1496" i="1"/>
  <c r="G1496" i="1" s="1"/>
  <c r="H1495" i="1"/>
  <c r="G1495" i="1"/>
  <c r="C1495" i="1"/>
  <c r="H1494" i="1"/>
  <c r="G1494" i="1"/>
  <c r="C1494" i="1"/>
  <c r="C1493" i="1"/>
  <c r="H1493" i="1" s="1"/>
  <c r="C1492" i="1"/>
  <c r="G1492" i="1" s="1"/>
  <c r="H1491" i="1"/>
  <c r="G1491" i="1"/>
  <c r="C1491" i="1"/>
  <c r="H1490" i="1"/>
  <c r="G1490" i="1"/>
  <c r="C1490" i="1"/>
  <c r="C1489" i="1"/>
  <c r="H1489" i="1" s="1"/>
  <c r="C1488" i="1"/>
  <c r="G1488" i="1" s="1"/>
  <c r="H1487" i="1"/>
  <c r="G1487" i="1"/>
  <c r="C1487" i="1"/>
  <c r="H1486" i="1"/>
  <c r="G1486" i="1"/>
  <c r="C1486" i="1"/>
  <c r="C1485" i="1"/>
  <c r="H1485" i="1" s="1"/>
  <c r="C1484" i="1"/>
  <c r="G1484" i="1" s="1"/>
  <c r="C1483" i="1"/>
  <c r="H1483" i="1" s="1"/>
  <c r="H1482" i="1"/>
  <c r="G1482" i="1"/>
  <c r="C1482" i="1"/>
  <c r="C1480" i="1"/>
  <c r="G1480" i="1" s="1"/>
  <c r="D1479" i="1"/>
  <c r="G1479" i="1" s="1"/>
  <c r="I1479" i="1" s="1"/>
  <c r="C1479" i="1"/>
  <c r="H1479" i="1" s="1"/>
  <c r="H1478" i="1"/>
  <c r="D1478" i="1"/>
  <c r="C1478" i="1"/>
  <c r="J1478" i="1" s="1"/>
  <c r="D1477" i="1"/>
  <c r="G1477" i="1" s="1"/>
  <c r="C1477" i="1"/>
  <c r="H1477" i="1" s="1"/>
  <c r="H1476" i="1"/>
  <c r="D1476" i="1"/>
  <c r="C1476" i="1"/>
  <c r="J1476" i="1" s="1"/>
  <c r="H1475" i="1"/>
  <c r="D1475" i="1"/>
  <c r="C1475" i="1"/>
  <c r="G1475" i="1" s="1"/>
  <c r="D1474" i="1"/>
  <c r="G1474" i="1" s="1"/>
  <c r="C1474" i="1"/>
  <c r="H1474" i="1" s="1"/>
  <c r="H1473" i="1"/>
  <c r="D1473" i="1"/>
  <c r="C1473" i="1"/>
  <c r="J1473" i="1" s="1"/>
  <c r="D1472" i="1"/>
  <c r="G1472" i="1" s="1"/>
  <c r="C1472" i="1"/>
  <c r="H1472" i="1" s="1"/>
  <c r="H1471" i="1"/>
  <c r="D1471" i="1"/>
  <c r="C1471" i="1"/>
  <c r="J1471" i="1" s="1"/>
  <c r="H1470" i="1"/>
  <c r="D1470" i="1"/>
  <c r="C1470" i="1"/>
  <c r="G1470" i="1" s="1"/>
  <c r="H1469" i="1"/>
  <c r="D1469" i="1"/>
  <c r="C1469" i="1"/>
  <c r="G1469" i="1" s="1"/>
  <c r="D1468" i="1"/>
  <c r="G1468" i="1" s="1"/>
  <c r="C1468" i="1"/>
  <c r="H1468" i="1" s="1"/>
  <c r="H1467" i="1"/>
  <c r="D1467" i="1"/>
  <c r="C1467" i="1"/>
  <c r="J1467" i="1" s="1"/>
  <c r="D1466" i="1"/>
  <c r="G1466" i="1" s="1"/>
  <c r="I1466" i="1" s="1"/>
  <c r="C1466" i="1"/>
  <c r="H1466" i="1" s="1"/>
  <c r="H1465" i="1"/>
  <c r="D1465" i="1"/>
  <c r="C1465" i="1"/>
  <c r="J1465" i="1" s="1"/>
  <c r="D1464" i="1"/>
  <c r="G1464" i="1" s="1"/>
  <c r="I1464" i="1" s="1"/>
  <c r="C1464" i="1"/>
  <c r="H1464" i="1" s="1"/>
  <c r="H1463" i="1"/>
  <c r="D1463" i="1"/>
  <c r="C1463" i="1"/>
  <c r="J1463" i="1" s="1"/>
  <c r="D1462" i="1"/>
  <c r="G1462" i="1" s="1"/>
  <c r="I1462" i="1" s="1"/>
  <c r="C1462" i="1"/>
  <c r="H1462" i="1" s="1"/>
  <c r="D1461" i="1"/>
  <c r="G1461" i="1" s="1"/>
  <c r="C1461" i="1"/>
  <c r="H1461" i="1" s="1"/>
  <c r="H1460" i="1"/>
  <c r="D1460" i="1"/>
  <c r="C1460" i="1"/>
  <c r="J1460" i="1" s="1"/>
  <c r="D1459" i="1"/>
  <c r="G1459" i="1" s="1"/>
  <c r="I1459" i="1" s="1"/>
  <c r="C1459" i="1"/>
  <c r="H1459" i="1" s="1"/>
  <c r="H1458" i="1"/>
  <c r="D1458" i="1"/>
  <c r="C1458" i="1"/>
  <c r="J1458" i="1" s="1"/>
  <c r="D1457" i="1"/>
  <c r="G1457" i="1" s="1"/>
  <c r="I1457" i="1" s="1"/>
  <c r="C1457" i="1"/>
  <c r="H1457" i="1" s="1"/>
  <c r="H1456" i="1"/>
  <c r="D1456" i="1"/>
  <c r="C1456" i="1"/>
  <c r="J1456" i="1" s="1"/>
  <c r="D1455" i="1"/>
  <c r="G1455" i="1" s="1"/>
  <c r="C1455" i="1"/>
  <c r="H1455" i="1" s="1"/>
  <c r="D1454" i="1"/>
  <c r="G1454" i="1" s="1"/>
  <c r="C1454" i="1"/>
  <c r="H1454" i="1" s="1"/>
  <c r="D1453" i="1"/>
  <c r="G1453" i="1" s="1"/>
  <c r="C1453" i="1"/>
  <c r="H1453" i="1" s="1"/>
  <c r="H1452" i="1"/>
  <c r="D1452" i="1"/>
  <c r="C1452" i="1"/>
  <c r="J1452" i="1" s="1"/>
  <c r="D1451" i="1"/>
  <c r="G1451" i="1" s="1"/>
  <c r="C1451" i="1"/>
  <c r="H1451" i="1" s="1"/>
  <c r="H1450" i="1"/>
  <c r="D1450" i="1"/>
  <c r="C1450" i="1"/>
  <c r="J1450" i="1" s="1"/>
  <c r="D1449" i="1"/>
  <c r="G1449" i="1" s="1"/>
  <c r="I1449" i="1" s="1"/>
  <c r="C1449" i="1"/>
  <c r="H1449" i="1" s="1"/>
  <c r="H1448" i="1"/>
  <c r="D1448" i="1"/>
  <c r="C1448" i="1"/>
  <c r="J1448" i="1" s="1"/>
  <c r="D1447" i="1"/>
  <c r="G1447" i="1" s="1"/>
  <c r="I1447" i="1" s="1"/>
  <c r="C1447" i="1"/>
  <c r="H1447" i="1" s="1"/>
  <c r="H1446" i="1"/>
  <c r="D1446" i="1"/>
  <c r="C1446" i="1"/>
  <c r="J1446" i="1" s="1"/>
  <c r="D1445" i="1"/>
  <c r="C1445" i="1"/>
  <c r="G1445" i="1" s="1"/>
  <c r="H1444" i="1"/>
  <c r="G1444" i="1"/>
  <c r="I1444" i="1" s="1"/>
  <c r="D1444" i="1"/>
  <c r="J1444" i="1" s="1"/>
  <c r="C1444" i="1"/>
  <c r="D1443" i="1"/>
  <c r="C1443" i="1"/>
  <c r="G1443" i="1" s="1"/>
  <c r="H1442" i="1"/>
  <c r="G1442" i="1"/>
  <c r="I1442" i="1" s="1"/>
  <c r="D1442" i="1"/>
  <c r="J1442" i="1" s="1"/>
  <c r="C1442" i="1"/>
  <c r="D1441" i="1"/>
  <c r="C1441" i="1"/>
  <c r="H1440" i="1"/>
  <c r="G1440" i="1"/>
  <c r="I1440" i="1" s="1"/>
  <c r="D1440" i="1"/>
  <c r="J1440" i="1" s="1"/>
  <c r="C1440" i="1"/>
  <c r="D1439" i="1"/>
  <c r="C1439" i="1"/>
  <c r="D1438" i="1"/>
  <c r="C1438"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G1354" i="1"/>
  <c r="D1354" i="1"/>
  <c r="C1354" i="1"/>
  <c r="H1354" i="1" s="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D1230" i="1"/>
  <c r="G1230" i="1" s="1"/>
  <c r="C1230" i="1"/>
  <c r="H1229" i="1"/>
  <c r="G1229" i="1"/>
  <c r="D1229" i="1"/>
  <c r="C1229" i="1"/>
  <c r="D1228" i="1"/>
  <c r="H1228" i="1" s="1"/>
  <c r="C1228" i="1"/>
  <c r="D1227" i="1"/>
  <c r="H1227" i="1" s="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D1217" i="1"/>
  <c r="C1217" i="1"/>
  <c r="G1217" i="1" s="1"/>
  <c r="D1216" i="1"/>
  <c r="C1216" i="1"/>
  <c r="G1216" i="1" s="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D1156" i="1"/>
  <c r="G1156" i="1" s="1"/>
  <c r="C1156" i="1"/>
  <c r="H1155" i="1"/>
  <c r="D1155" i="1"/>
  <c r="G1155" i="1" s="1"/>
  <c r="C1155"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D1054" i="1"/>
  <c r="G1054" i="1" s="1"/>
  <c r="C1054" i="1"/>
  <c r="H1053" i="1"/>
  <c r="G1053" i="1"/>
  <c r="D1053" i="1"/>
  <c r="C1053" i="1"/>
  <c r="H1052" i="1"/>
  <c r="G1052" i="1"/>
  <c r="D1052" i="1"/>
  <c r="C1052" i="1"/>
  <c r="H1051" i="1"/>
  <c r="G1051" i="1"/>
  <c r="D1051" i="1"/>
  <c r="C1051" i="1"/>
  <c r="H1050" i="1"/>
  <c r="D1050" i="1"/>
  <c r="G1050" i="1" s="1"/>
  <c r="C1050" i="1"/>
  <c r="H1049" i="1"/>
  <c r="G1049" i="1"/>
  <c r="D1049" i="1"/>
  <c r="C1049" i="1"/>
  <c r="H1048" i="1"/>
  <c r="D1048" i="1"/>
  <c r="G1048" i="1" s="1"/>
  <c r="C1048" i="1"/>
  <c r="H1047" i="1"/>
  <c r="D1047" i="1"/>
  <c r="G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D1032" i="1"/>
  <c r="G1032" i="1" s="1"/>
  <c r="C1032" i="1"/>
  <c r="H1031" i="1"/>
  <c r="G1031" i="1"/>
  <c r="D1031" i="1"/>
  <c r="C1031" i="1"/>
  <c r="G1030"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H1015" i="1"/>
  <c r="G1015" i="1"/>
  <c r="D1015" i="1"/>
  <c r="C1015" i="1"/>
  <c r="D1014" i="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D1002" i="1"/>
  <c r="G1002" i="1" s="1"/>
  <c r="C1002" i="1"/>
  <c r="H1001" i="1"/>
  <c r="G1001" i="1"/>
  <c r="D1001" i="1"/>
  <c r="C1001" i="1"/>
  <c r="H1000" i="1"/>
  <c r="G1000" i="1"/>
  <c r="D1000" i="1"/>
  <c r="C1000" i="1"/>
  <c r="H999" i="1"/>
  <c r="G999" i="1"/>
  <c r="D999" i="1"/>
  <c r="C999" i="1"/>
  <c r="H998" i="1"/>
  <c r="D998" i="1"/>
  <c r="G998" i="1" s="1"/>
  <c r="C998" i="1"/>
  <c r="D997" i="1"/>
  <c r="H997" i="1" s="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D658" i="1"/>
  <c r="H658" i="1" s="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H645" i="1"/>
  <c r="D645" i="1"/>
  <c r="G645" i="1" s="1"/>
  <c r="C645" i="1"/>
  <c r="G644" i="1"/>
  <c r="D644" i="1"/>
  <c r="H644" i="1" s="1"/>
  <c r="C644" i="1"/>
  <c r="D643" i="1"/>
  <c r="H643" i="1" s="1"/>
  <c r="C643" i="1"/>
  <c r="H642" i="1"/>
  <c r="D642" i="1"/>
  <c r="G642" i="1" s="1"/>
  <c r="C642" i="1"/>
  <c r="H641" i="1"/>
  <c r="G641" i="1"/>
  <c r="D641" i="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D413" i="1"/>
  <c r="G413" i="1" s="1"/>
  <c r="C413" i="1"/>
  <c r="H412" i="1"/>
  <c r="D412" i="1"/>
  <c r="G412" i="1" s="1"/>
  <c r="C412" i="1"/>
  <c r="G411" i="1"/>
  <c r="D411" i="1"/>
  <c r="H411" i="1" s="1"/>
  <c r="C411" i="1"/>
  <c r="D406" i="1"/>
  <c r="G406" i="1" s="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D291" i="1"/>
  <c r="G291" i="1" s="1"/>
  <c r="C291" i="1"/>
  <c r="H290" i="1"/>
  <c r="G290" i="1"/>
  <c r="D290" i="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H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D189" i="1"/>
  <c r="G189" i="1" s="1"/>
  <c r="C189" i="1"/>
  <c r="H188" i="1"/>
  <c r="G188" i="1"/>
  <c r="D188" i="1"/>
  <c r="C188" i="1"/>
  <c r="H187" i="1"/>
  <c r="G187" i="1"/>
  <c r="D187" i="1"/>
  <c r="C187" i="1"/>
  <c r="H186" i="1"/>
  <c r="G186" i="1"/>
  <c r="D186" i="1"/>
  <c r="C186" i="1"/>
  <c r="H185" i="1"/>
  <c r="G185" i="1"/>
  <c r="D185" i="1"/>
  <c r="C185" i="1"/>
  <c r="H184" i="1"/>
  <c r="D184" i="1"/>
  <c r="G184" i="1" s="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D176" i="1"/>
  <c r="G176" i="1" s="1"/>
  <c r="C176" i="1"/>
  <c r="H175" i="1"/>
  <c r="D175" i="1"/>
  <c r="G175" i="1" s="1"/>
  <c r="C175" i="1"/>
  <c r="H174" i="1"/>
  <c r="D174" i="1"/>
  <c r="G174" i="1" s="1"/>
  <c r="C174" i="1"/>
  <c r="G173" i="1"/>
  <c r="D173" i="1"/>
  <c r="H173" i="1" s="1"/>
  <c r="C173" i="1"/>
  <c r="H172" i="1"/>
  <c r="G172" i="1"/>
  <c r="D172" i="1"/>
  <c r="C172" i="1"/>
  <c r="H171" i="1"/>
  <c r="G171" i="1"/>
  <c r="D171" i="1"/>
  <c r="C171" i="1"/>
  <c r="H170" i="1"/>
  <c r="G170" i="1"/>
  <c r="D170" i="1"/>
  <c r="C170" i="1"/>
  <c r="H169" i="1"/>
  <c r="G169" i="1"/>
  <c r="D169" i="1"/>
  <c r="C169" i="1"/>
  <c r="H168" i="1"/>
  <c r="G168" i="1"/>
  <c r="D168" i="1"/>
  <c r="C168" i="1"/>
  <c r="H167" i="1"/>
  <c r="D167" i="1"/>
  <c r="G167" i="1" s="1"/>
  <c r="C167" i="1"/>
  <c r="H166" i="1"/>
  <c r="D166" i="1"/>
  <c r="G166" i="1" s="1"/>
  <c r="C166" i="1"/>
  <c r="D165" i="1"/>
  <c r="G165" i="1" s="1"/>
  <c r="C165" i="1"/>
  <c r="H164" i="1"/>
  <c r="G164" i="1"/>
  <c r="D164" i="1"/>
  <c r="C164" i="1"/>
  <c r="H163" i="1"/>
  <c r="G163" i="1"/>
  <c r="D163" i="1"/>
  <c r="C163" i="1"/>
  <c r="H162" i="1"/>
  <c r="G162" i="1"/>
  <c r="D162" i="1"/>
  <c r="C162" i="1"/>
  <c r="H161" i="1"/>
  <c r="G161" i="1"/>
  <c r="D161" i="1"/>
  <c r="C161" i="1"/>
  <c r="H160" i="1"/>
  <c r="G160" i="1"/>
  <c r="D160" i="1"/>
  <c r="C160" i="1"/>
  <c r="C159" i="1"/>
  <c r="H158" i="1"/>
  <c r="G158" i="1"/>
  <c r="D158" i="1"/>
  <c r="C158" i="1"/>
  <c r="H157" i="1"/>
  <c r="D157" i="1"/>
  <c r="G157" i="1" s="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D150" i="1"/>
  <c r="G150" i="1" s="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D130" i="1"/>
  <c r="G130" i="1" s="1"/>
  <c r="C130" i="1"/>
  <c r="D129" i="1"/>
  <c r="G129" i="1" s="1"/>
  <c r="C129" i="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D121" i="1"/>
  <c r="C121" i="1"/>
  <c r="G121"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D57" i="1"/>
  <c r="G57" i="1" s="1"/>
  <c r="C57" i="1"/>
  <c r="H56" i="1"/>
  <c r="G56" i="1"/>
  <c r="D56" i="1"/>
  <c r="C56" i="1"/>
  <c r="H55"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7" i="9" l="1"/>
  <c r="H121" i="1"/>
  <c r="F125" i="4"/>
  <c r="G123" i="1"/>
  <c r="C206" i="1"/>
  <c r="H206" i="1" s="1"/>
  <c r="G192" i="1"/>
  <c r="G207" i="1"/>
  <c r="G206" i="1"/>
  <c r="G1215" i="1"/>
  <c r="H1215" i="1"/>
  <c r="H1216" i="1"/>
  <c r="H1217" i="1"/>
  <c r="F239" i="5"/>
  <c r="G1018" i="1"/>
  <c r="H20" i="3"/>
  <c r="C985" i="1"/>
  <c r="G1013" i="1"/>
  <c r="G1014" i="1"/>
  <c r="F35" i="5"/>
  <c r="E33" i="9"/>
  <c r="B33" i="9" s="1"/>
  <c r="E286" i="9"/>
  <c r="B286" i="9" s="1"/>
  <c r="E302" i="9"/>
  <c r="B302" i="9" s="1"/>
  <c r="G1510" i="1"/>
  <c r="G1503" i="1"/>
  <c r="G1499" i="1"/>
  <c r="G1502" i="1"/>
  <c r="G1483" i="1"/>
  <c r="F107" i="6"/>
  <c r="G658" i="1"/>
  <c r="G649" i="1"/>
  <c r="G643" i="1"/>
  <c r="F652" i="4"/>
  <c r="G288" i="1"/>
  <c r="H406" i="1"/>
  <c r="F383" i="4"/>
  <c r="F210" i="4"/>
  <c r="F177" i="4"/>
  <c r="H165" i="1"/>
  <c r="E163" i="4"/>
  <c r="D159" i="1" s="1"/>
  <c r="E40" i="9"/>
  <c r="B40" i="9" s="1"/>
  <c r="H129" i="1"/>
  <c r="H130" i="1"/>
  <c r="E50" i="4"/>
  <c r="D46" i="1" s="1"/>
  <c r="F59" i="4"/>
  <c r="G1227" i="1"/>
  <c r="G1228" i="1"/>
  <c r="E245" i="5"/>
  <c r="D1222" i="1" s="1"/>
  <c r="E281" i="9"/>
  <c r="F238" i="5"/>
  <c r="G1154" i="1"/>
  <c r="H1013" i="1"/>
  <c r="G997" i="1"/>
  <c r="E12" i="5"/>
  <c r="F12" i="5" s="1"/>
  <c r="D990"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G1425" i="1"/>
  <c r="H1425" i="1"/>
  <c r="G1427" i="1"/>
  <c r="H1427" i="1"/>
  <c r="G1429" i="1"/>
  <c r="H1429" i="1"/>
  <c r="G1431" i="1"/>
  <c r="H1431" i="1"/>
  <c r="G1433" i="1"/>
  <c r="H1433" i="1"/>
  <c r="G1438" i="1"/>
  <c r="H1438" i="1"/>
  <c r="G1441" i="1"/>
  <c r="I1441" i="1" s="1"/>
  <c r="J1441" i="1"/>
  <c r="H1441" i="1"/>
  <c r="I1451" i="1"/>
  <c r="I1472"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08" i="1"/>
  <c r="H1408"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G1437" i="1"/>
  <c r="H1437" i="1"/>
  <c r="G1439" i="1"/>
  <c r="J1439" i="1"/>
  <c r="H1439" i="1"/>
  <c r="I1455" i="1"/>
  <c r="I1468" i="1"/>
  <c r="I1474" i="1"/>
  <c r="I1477" i="1"/>
  <c r="H1443" i="1"/>
  <c r="I1443" i="1" s="1"/>
  <c r="H1445" i="1"/>
  <c r="G1446" i="1"/>
  <c r="I1446" i="1" s="1"/>
  <c r="G1448" i="1"/>
  <c r="I1448" i="1" s="1"/>
  <c r="G1450" i="1"/>
  <c r="I1450" i="1" s="1"/>
  <c r="G1452" i="1"/>
  <c r="I1452" i="1" s="1"/>
  <c r="G1456" i="1"/>
  <c r="I1456" i="1" s="1"/>
  <c r="G1458" i="1"/>
  <c r="I1458" i="1" s="1"/>
  <c r="G1460" i="1"/>
  <c r="I1460" i="1" s="1"/>
  <c r="G1463" i="1"/>
  <c r="I1463" i="1" s="1"/>
  <c r="G1465" i="1"/>
  <c r="I1465" i="1" s="1"/>
  <c r="G1467" i="1"/>
  <c r="I1467" i="1" s="1"/>
  <c r="G1471" i="1"/>
  <c r="I1471" i="1" s="1"/>
  <c r="G1473" i="1"/>
  <c r="I1473" i="1" s="1"/>
  <c r="G1476" i="1"/>
  <c r="I1476" i="1" s="1"/>
  <c r="G1478" i="1"/>
  <c r="I1478" i="1" s="1"/>
  <c r="H1480" i="1"/>
  <c r="H1484" i="1"/>
  <c r="H1488" i="1"/>
  <c r="H1492" i="1"/>
  <c r="H1496" i="1"/>
  <c r="H1500" i="1"/>
  <c r="H1504" i="1"/>
  <c r="H1508" i="1"/>
  <c r="H1512" i="1"/>
  <c r="H1516" i="1"/>
  <c r="H1520" i="1"/>
  <c r="H1524" i="1"/>
  <c r="H1528" i="1"/>
  <c r="H1532" i="1"/>
  <c r="H1536" i="1"/>
  <c r="H1544" i="1"/>
  <c r="H1552" i="1"/>
  <c r="H1560" i="1"/>
  <c r="H1567" i="1"/>
  <c r="G1567" i="1"/>
  <c r="H1571" i="1"/>
  <c r="G1571" i="1"/>
  <c r="H1575" i="1"/>
  <c r="G1575" i="1"/>
  <c r="H1579" i="1"/>
  <c r="G1579" i="1"/>
  <c r="E420" i="4"/>
  <c r="I24" i="3"/>
  <c r="J1445" i="1"/>
  <c r="J1447" i="1"/>
  <c r="J1449" i="1"/>
  <c r="J1451" i="1"/>
  <c r="J1455" i="1"/>
  <c r="J1457" i="1"/>
  <c r="J1459" i="1"/>
  <c r="J1462" i="1"/>
  <c r="J1464" i="1"/>
  <c r="J1466" i="1"/>
  <c r="J1468" i="1"/>
  <c r="J1472" i="1"/>
  <c r="J1474" i="1"/>
  <c r="J1477" i="1"/>
  <c r="J1479" i="1"/>
  <c r="E5" i="7"/>
  <c r="G315" i="9" s="1"/>
  <c r="E315" i="9" s="1"/>
  <c r="J1443" i="1"/>
  <c r="G1481" i="1"/>
  <c r="G1485" i="1"/>
  <c r="G1489" i="1"/>
  <c r="G1493" i="1"/>
  <c r="G1497" i="1"/>
  <c r="G1501" i="1"/>
  <c r="G1505" i="1"/>
  <c r="G1509" i="1"/>
  <c r="G1513" i="1"/>
  <c r="G1521" i="1"/>
  <c r="G1525" i="1"/>
  <c r="G1529" i="1"/>
  <c r="G1533" i="1"/>
  <c r="G1537" i="1"/>
  <c r="G1568" i="1"/>
  <c r="G1572" i="1"/>
  <c r="G1576" i="1"/>
  <c r="G1580" i="1"/>
  <c r="D7" i="4"/>
  <c r="F8" i="4"/>
  <c r="E298" i="4"/>
  <c r="G1539" i="1"/>
  <c r="H1542" i="1"/>
  <c r="G1547" i="1"/>
  <c r="H1550" i="1"/>
  <c r="G1555" i="1"/>
  <c r="H1558" i="1"/>
  <c r="G1563" i="1"/>
  <c r="H1566" i="1"/>
  <c r="F196" i="4"/>
  <c r="E350" i="4"/>
  <c r="D50" i="4"/>
  <c r="D82" i="4"/>
  <c r="D106" i="4"/>
  <c r="F140" i="4"/>
  <c r="F164" i="4"/>
  <c r="D224" i="4"/>
  <c r="E263" i="4"/>
  <c r="D259" i="1" s="1"/>
  <c r="D299" i="4"/>
  <c r="D351" i="4"/>
  <c r="F416" i="4"/>
  <c r="D472" i="4"/>
  <c r="E529" i="4"/>
  <c r="D644" i="4"/>
  <c r="F79" i="5"/>
  <c r="F149" i="5"/>
  <c r="F180" i="5"/>
  <c r="F190" i="5"/>
  <c r="D206" i="5"/>
  <c r="D245" i="5"/>
  <c r="F5" i="6"/>
  <c r="E35" i="6"/>
  <c r="E141" i="6" s="1"/>
  <c r="D89" i="6"/>
  <c r="D252" i="4"/>
  <c r="D263" i="4"/>
  <c r="D151" i="4" s="1"/>
  <c r="D421" i="4"/>
  <c r="D515" i="4"/>
  <c r="D529" i="4"/>
  <c r="E593" i="4"/>
  <c r="D587" i="1" s="1"/>
  <c r="E644" i="4"/>
  <c r="D638" i="1" s="1"/>
  <c r="E7" i="5"/>
  <c r="F7" i="5" s="1"/>
  <c r="D68" i="5"/>
  <c r="E87" i="5"/>
  <c r="D1065" i="1" s="1"/>
  <c r="D118" i="5"/>
  <c r="D42" i="8"/>
  <c r="G312" i="9" s="1"/>
  <c r="E312" i="9" s="1"/>
  <c r="D6" i="5"/>
  <c r="E307" i="9"/>
  <c r="B307" i="9" s="1"/>
  <c r="E309" i="9"/>
  <c r="B309" i="9" s="1"/>
  <c r="F115" i="6"/>
  <c r="E124" i="4"/>
  <c r="D120" i="1" s="1"/>
  <c r="E152" i="4"/>
  <c r="D311" i="4"/>
  <c r="D363" i="4"/>
  <c r="E643" i="4"/>
  <c r="D637" i="1" s="1"/>
  <c r="D580" i="4"/>
  <c r="F70" i="5"/>
  <c r="F177" i="5"/>
  <c r="E206" i="5"/>
  <c r="D129" i="6"/>
  <c r="M213" i="9"/>
  <c r="G279" i="9"/>
  <c r="E279" i="9" s="1"/>
  <c r="B279"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E166" i="9" s="1"/>
  <c r="B166" i="9" s="1"/>
  <c r="H165" i="9"/>
  <c r="I10" i="9"/>
  <c r="G162" i="9"/>
  <c r="E162" i="9" s="1"/>
  <c r="B162" i="9" s="1"/>
  <c r="G164" i="9"/>
  <c r="E164" i="9" s="1"/>
  <c r="B164" i="9" s="1"/>
  <c r="G187" i="9"/>
  <c r="E187" i="9" s="1"/>
  <c r="B187" i="9" s="1"/>
  <c r="E289" i="9"/>
  <c r="B289" i="9" s="1"/>
  <c r="E104" i="9"/>
  <c r="B104" i="9" s="1"/>
  <c r="E108" i="9"/>
  <c r="B108" i="9" s="1"/>
  <c r="E112" i="9"/>
  <c r="B112" i="9" s="1"/>
  <c r="E116" i="9"/>
  <c r="B116" i="9" s="1"/>
  <c r="E120" i="9"/>
  <c r="B120" i="9" s="1"/>
  <c r="E128" i="9"/>
  <c r="B128" i="9" s="1"/>
  <c r="E136" i="9"/>
  <c r="B136" i="9" s="1"/>
  <c r="E148" i="9"/>
  <c r="B148" i="9" s="1"/>
  <c r="G196" i="9"/>
  <c r="E196" i="9" s="1"/>
  <c r="B196" i="9" s="1"/>
  <c r="G204" i="9"/>
  <c r="E204" i="9" s="1"/>
  <c r="B204" i="9" s="1"/>
  <c r="G212" i="9"/>
  <c r="E212" i="9" s="1"/>
  <c r="B212" i="9" s="1"/>
  <c r="B126" i="9"/>
  <c r="B134" i="9"/>
  <c r="B142" i="9"/>
  <c r="B146" i="9"/>
  <c r="B154" i="9"/>
  <c r="G161" i="9"/>
  <c r="E161" i="9" s="1"/>
  <c r="B161" i="9" s="1"/>
  <c r="G163" i="9"/>
  <c r="E163" i="9" s="1"/>
  <c r="B163" i="9" s="1"/>
  <c r="G165" i="9"/>
  <c r="E165" i="9" s="1"/>
  <c r="B165" i="9" s="1"/>
  <c r="G191" i="9"/>
  <c r="E191" i="9" s="1"/>
  <c r="B191" i="9" s="1"/>
  <c r="E124" i="9"/>
  <c r="B124" i="9" s="1"/>
  <c r="E132" i="9"/>
  <c r="B132" i="9" s="1"/>
  <c r="E140" i="9"/>
  <c r="B140" i="9" s="1"/>
  <c r="E144" i="9"/>
  <c r="B144" i="9" s="1"/>
  <c r="E152" i="9"/>
  <c r="B152" i="9" s="1"/>
  <c r="E160" i="9"/>
  <c r="B160" i="9" s="1"/>
  <c r="L192" i="9"/>
  <c r="F192" i="9" s="1"/>
  <c r="G200" i="9"/>
  <c r="E200" i="9" s="1"/>
  <c r="B200" i="9" s="1"/>
  <c r="G208" i="9"/>
  <c r="E208" i="9" s="1"/>
  <c r="B208" i="9" s="1"/>
  <c r="B236" i="9"/>
  <c r="F277" i="9"/>
  <c r="F219" i="9"/>
  <c r="B219" i="9" s="1"/>
  <c r="B282" i="9"/>
  <c r="B294" i="9"/>
  <c r="B298" i="9"/>
  <c r="B306" i="9"/>
  <c r="B217" i="9"/>
  <c r="E293" i="9"/>
  <c r="B293" i="9" s="1"/>
  <c r="E297" i="9"/>
  <c r="B297" i="9" s="1"/>
  <c r="E301" i="9"/>
  <c r="B301" i="9" s="1"/>
  <c r="F215" i="9"/>
  <c r="B215" i="9" s="1"/>
  <c r="B273" i="9"/>
  <c r="B281" i="9"/>
  <c r="E285" i="9"/>
  <c r="B285" i="9" s="1"/>
  <c r="B291" i="9"/>
  <c r="B295" i="9"/>
  <c r="B299" i="9"/>
  <c r="B303" i="9"/>
  <c r="H159" i="1" l="1"/>
  <c r="G159" i="1"/>
  <c r="F163" i="4"/>
  <c r="E237" i="5"/>
  <c r="G990" i="1"/>
  <c r="H990" i="1"/>
  <c r="B315" i="9"/>
  <c r="E314" i="9"/>
  <c r="I10" i="3" s="1"/>
  <c r="D289" i="4"/>
  <c r="H17" i="3"/>
  <c r="C147" i="1"/>
  <c r="I28" i="3"/>
  <c r="D1435" i="1"/>
  <c r="H310" i="9"/>
  <c r="D1183" i="1"/>
  <c r="F311" i="4"/>
  <c r="C306" i="1"/>
  <c r="K1450" i="9"/>
  <c r="G313" i="9"/>
  <c r="E313" i="9" s="1"/>
  <c r="B313" i="9" s="1"/>
  <c r="I34" i="3"/>
  <c r="C1517" i="1"/>
  <c r="H21" i="3"/>
  <c r="C1046" i="1"/>
  <c r="D528" i="4"/>
  <c r="F529" i="4"/>
  <c r="C523" i="1"/>
  <c r="F252" i="4"/>
  <c r="C248" i="1"/>
  <c r="F245" i="5"/>
  <c r="D237" i="5"/>
  <c r="C1222" i="1"/>
  <c r="E176" i="5"/>
  <c r="E528" i="4"/>
  <c r="D523" i="1"/>
  <c r="F299" i="4"/>
  <c r="D298" i="4"/>
  <c r="C294" i="1"/>
  <c r="E68" i="5"/>
  <c r="F7" i="4"/>
  <c r="D6" i="4"/>
  <c r="C3" i="1"/>
  <c r="B192" i="9"/>
  <c r="F580" i="4"/>
  <c r="C574" i="1"/>
  <c r="E151" i="4"/>
  <c r="F151" i="4" s="1"/>
  <c r="D148" i="1"/>
  <c r="C984" i="1"/>
  <c r="B312" i="9"/>
  <c r="I20" i="3"/>
  <c r="E6" i="5"/>
  <c r="D985" i="1"/>
  <c r="F515" i="4"/>
  <c r="C509" i="1"/>
  <c r="F89" i="6"/>
  <c r="C1383" i="1"/>
  <c r="G310" i="9"/>
  <c r="E310" i="9" s="1"/>
  <c r="B310" i="9" s="1"/>
  <c r="F206" i="5"/>
  <c r="C1183" i="1"/>
  <c r="F472" i="4"/>
  <c r="C466" i="1"/>
  <c r="F106" i="4"/>
  <c r="C102" i="1"/>
  <c r="E408" i="4"/>
  <c r="D403" i="1" s="1"/>
  <c r="D345" i="1"/>
  <c r="D141" i="6"/>
  <c r="I29" i="3"/>
  <c r="D1436" i="1"/>
  <c r="E635" i="4"/>
  <c r="D629" i="1" s="1"/>
  <c r="D414" i="1"/>
  <c r="D176" i="5"/>
  <c r="H637" i="1"/>
  <c r="G637" i="1"/>
  <c r="G317" i="9"/>
  <c r="E317" i="9" s="1"/>
  <c r="G21" i="9"/>
  <c r="F118" i="5"/>
  <c r="C1096" i="1"/>
  <c r="F421" i="4"/>
  <c r="D420" i="4"/>
  <c r="C415" i="1"/>
  <c r="I25" i="3"/>
  <c r="D1329" i="1"/>
  <c r="F224" i="4"/>
  <c r="C220" i="1"/>
  <c r="F82" i="4"/>
  <c r="C78" i="1"/>
  <c r="E407" i="4"/>
  <c r="D402" i="1" s="1"/>
  <c r="D293" i="1"/>
  <c r="F152" i="4"/>
  <c r="I1439" i="1"/>
  <c r="F213" i="9"/>
  <c r="B213" i="9" s="1"/>
  <c r="F129" i="6"/>
  <c r="C1423" i="1"/>
  <c r="F363" i="4"/>
  <c r="C358" i="1"/>
  <c r="H120" i="1"/>
  <c r="G120" i="1"/>
  <c r="H21" i="9"/>
  <c r="H1065" i="1"/>
  <c r="G1065" i="1"/>
  <c r="H587" i="1"/>
  <c r="G587" i="1"/>
  <c r="F263" i="4"/>
  <c r="C259" i="1"/>
  <c r="F644" i="4"/>
  <c r="C638" i="1"/>
  <c r="F351" i="4"/>
  <c r="D350" i="4"/>
  <c r="C346" i="1"/>
  <c r="F50" i="4"/>
  <c r="C46" i="1"/>
  <c r="E6" i="4"/>
  <c r="F124" i="4"/>
  <c r="E311" i="9" l="1"/>
  <c r="I23" i="3"/>
  <c r="D1214" i="1"/>
  <c r="I16" i="3"/>
  <c r="E412" i="4"/>
  <c r="D2" i="1"/>
  <c r="H46" i="1"/>
  <c r="G46" i="1"/>
  <c r="H358" i="1"/>
  <c r="G358" i="1"/>
  <c r="H220" i="1"/>
  <c r="G220" i="1"/>
  <c r="H415" i="1"/>
  <c r="G415" i="1"/>
  <c r="G1436" i="1"/>
  <c r="H1436" i="1"/>
  <c r="G1383" i="1"/>
  <c r="H1383" i="1"/>
  <c r="H985" i="1"/>
  <c r="G985" i="1"/>
  <c r="H1222" i="1"/>
  <c r="G1222" i="1"/>
  <c r="F420" i="4"/>
  <c r="D635" i="4"/>
  <c r="C414" i="1"/>
  <c r="E21" i="9"/>
  <c r="F176" i="5"/>
  <c r="D175" i="5"/>
  <c r="H22" i="3"/>
  <c r="C1153" i="1"/>
  <c r="H102" i="1"/>
  <c r="G102" i="1"/>
  <c r="H1183" i="1"/>
  <c r="G1183" i="1"/>
  <c r="D984" i="1"/>
  <c r="G984" i="1" s="1"/>
  <c r="H148" i="1"/>
  <c r="G148" i="1"/>
  <c r="I21" i="3"/>
  <c r="D1046" i="1"/>
  <c r="H1046" i="1" s="1"/>
  <c r="F237" i="5"/>
  <c r="H23" i="3"/>
  <c r="C1214" i="1"/>
  <c r="H523" i="1"/>
  <c r="G523" i="1"/>
  <c r="D413" i="4"/>
  <c r="D291" i="4"/>
  <c r="C285" i="1"/>
  <c r="H638" i="1"/>
  <c r="G638" i="1"/>
  <c r="G1423" i="1"/>
  <c r="H1423" i="1"/>
  <c r="H78" i="1"/>
  <c r="G78" i="1"/>
  <c r="H1329" i="1"/>
  <c r="G1329" i="1"/>
  <c r="H9" i="3"/>
  <c r="E316" i="9"/>
  <c r="B317" i="9"/>
  <c r="F141" i="6"/>
  <c r="H28" i="3"/>
  <c r="C1435" i="1"/>
  <c r="H509" i="1"/>
  <c r="G509" i="1"/>
  <c r="F6" i="5"/>
  <c r="E289" i="4"/>
  <c r="E290" i="4" s="1"/>
  <c r="I17" i="3"/>
  <c r="D147" i="1"/>
  <c r="H3" i="1"/>
  <c r="G3" i="1"/>
  <c r="H294" i="1"/>
  <c r="G294" i="1"/>
  <c r="E636" i="4"/>
  <c r="D630" i="1" s="1"/>
  <c r="D522" i="1"/>
  <c r="F68" i="5"/>
  <c r="H147" i="1"/>
  <c r="G147" i="1"/>
  <c r="H346" i="1"/>
  <c r="G346" i="1"/>
  <c r="F350" i="4"/>
  <c r="D408" i="4"/>
  <c r="C345" i="1"/>
  <c r="H259" i="1"/>
  <c r="G259" i="1"/>
  <c r="H1096" i="1"/>
  <c r="G1096" i="1"/>
  <c r="H466" i="1"/>
  <c r="G466" i="1"/>
  <c r="H574" i="1"/>
  <c r="G574" i="1"/>
  <c r="D412" i="4"/>
  <c r="D290" i="4"/>
  <c r="F6" i="4"/>
  <c r="H16" i="3"/>
  <c r="C2" i="1"/>
  <c r="D407" i="4"/>
  <c r="F298" i="4"/>
  <c r="C293" i="1"/>
  <c r="I22" i="3"/>
  <c r="E175" i="5"/>
  <c r="D1152" i="1" s="1"/>
  <c r="D1153" i="1"/>
  <c r="H19" i="9"/>
  <c r="E19" i="9" s="1"/>
  <c r="B19" i="9" s="1"/>
  <c r="H248" i="1"/>
  <c r="G248" i="1"/>
  <c r="D636" i="4"/>
  <c r="F528" i="4"/>
  <c r="C522" i="1"/>
  <c r="H1517" i="1"/>
  <c r="G1517" i="1"/>
  <c r="H11" i="3"/>
  <c r="H306" i="1"/>
  <c r="G306" i="1"/>
  <c r="G284" i="9" l="1"/>
  <c r="E284" i="9" s="1"/>
  <c r="B284" i="9" s="1"/>
  <c r="D286" i="1"/>
  <c r="F175" i="5"/>
  <c r="C1152" i="1"/>
  <c r="G278" i="9"/>
  <c r="F635" i="4"/>
  <c r="C629" i="1"/>
  <c r="H293" i="1"/>
  <c r="G293" i="1"/>
  <c r="F636" i="4"/>
  <c r="C630" i="1"/>
  <c r="F289" i="4"/>
  <c r="H278" i="9"/>
  <c r="N3" i="9"/>
  <c r="I11" i="3"/>
  <c r="F407" i="4"/>
  <c r="C402" i="1"/>
  <c r="F290" i="4"/>
  <c r="C286" i="1"/>
  <c r="H345" i="1"/>
  <c r="G345" i="1"/>
  <c r="E413" i="4"/>
  <c r="E414" i="4" s="1"/>
  <c r="D409" i="1" s="1"/>
  <c r="E291" i="4"/>
  <c r="D287" i="1" s="1"/>
  <c r="D285" i="1"/>
  <c r="G285" i="1" s="1"/>
  <c r="G1435" i="1"/>
  <c r="H1435" i="1"/>
  <c r="F291" i="4"/>
  <c r="C287" i="1"/>
  <c r="H1214" i="1"/>
  <c r="G1214" i="1"/>
  <c r="H984" i="1"/>
  <c r="H1153" i="1"/>
  <c r="G1153" i="1"/>
  <c r="B21" i="9"/>
  <c r="G1046" i="1"/>
  <c r="E639" i="4"/>
  <c r="D407" i="1"/>
  <c r="H522" i="1"/>
  <c r="G522" i="1"/>
  <c r="H2" i="1"/>
  <c r="G2" i="1"/>
  <c r="F412" i="4"/>
  <c r="D414" i="4"/>
  <c r="D639" i="4"/>
  <c r="C407" i="1"/>
  <c r="F408" i="4"/>
  <c r="C403" i="1"/>
  <c r="K3" i="9"/>
  <c r="I9" i="3"/>
  <c r="D640" i="4"/>
  <c r="F413" i="4"/>
  <c r="D415" i="4"/>
  <c r="C408" i="1"/>
  <c r="H414" i="1"/>
  <c r="G414" i="1"/>
  <c r="H403" i="1" l="1"/>
  <c r="G403" i="1"/>
  <c r="F414" i="4"/>
  <c r="C409" i="1"/>
  <c r="D642" i="4"/>
  <c r="C634" i="1"/>
  <c r="D633" i="1"/>
  <c r="H402" i="1"/>
  <c r="G402" i="1"/>
  <c r="E278" i="9"/>
  <c r="H285" i="1"/>
  <c r="H407" i="1"/>
  <c r="G407" i="1"/>
  <c r="H287" i="1"/>
  <c r="G287" i="1"/>
  <c r="H1152" i="1"/>
  <c r="G1152" i="1"/>
  <c r="C410" i="1"/>
  <c r="F639" i="4"/>
  <c r="D641" i="4"/>
  <c r="C633" i="1"/>
  <c r="H286" i="1"/>
  <c r="G286" i="1"/>
  <c r="H630" i="1"/>
  <c r="G630" i="1"/>
  <c r="H629" i="1"/>
  <c r="G629" i="1"/>
  <c r="E415" i="4"/>
  <c r="D410" i="1" s="1"/>
  <c r="E640" i="4"/>
  <c r="F640" i="4" s="1"/>
  <c r="D408" i="1"/>
  <c r="H8" i="3"/>
  <c r="F641" i="4" l="1"/>
  <c r="D645" i="4"/>
  <c r="C635" i="1"/>
  <c r="H410" i="1"/>
  <c r="G410" i="1"/>
  <c r="E642" i="4"/>
  <c r="D634" i="1"/>
  <c r="G634" i="1" s="1"/>
  <c r="H633" i="1"/>
  <c r="G633" i="1"/>
  <c r="F415" i="4"/>
  <c r="D646" i="4"/>
  <c r="F642" i="4"/>
  <c r="C636" i="1"/>
  <c r="E277" i="9"/>
  <c r="I8" i="3" s="1"/>
  <c r="B278" i="9"/>
  <c r="E641" i="4"/>
  <c r="H409" i="1"/>
  <c r="G409" i="1"/>
  <c r="G408" i="1"/>
  <c r="M3" i="9"/>
  <c r="H408" i="1"/>
  <c r="H634" i="1" l="1"/>
  <c r="H19" i="3"/>
  <c r="C640" i="1"/>
  <c r="E646" i="4"/>
  <c r="D636" i="1"/>
  <c r="H636" i="1" s="1"/>
  <c r="F645" i="4"/>
  <c r="H18" i="3"/>
  <c r="C639" i="1"/>
  <c r="E645" i="4"/>
  <c r="D635" i="1"/>
  <c r="G635" i="1" s="1"/>
  <c r="G276" i="9"/>
  <c r="E276" i="9" s="1"/>
  <c r="B276" i="9" s="1"/>
  <c r="G636" i="1" l="1"/>
  <c r="I19" i="3"/>
  <c r="D640" i="1"/>
  <c r="G640" i="1" s="1"/>
  <c r="H640" i="1"/>
  <c r="H7" i="3"/>
  <c r="H635" i="1"/>
  <c r="I18" i="3"/>
  <c r="D639" i="1"/>
  <c r="H639" i="1" s="1"/>
  <c r="F646" i="4"/>
  <c r="G639" i="1" l="1"/>
  <c r="J3" i="9"/>
  <c r="G274" i="9" l="1"/>
  <c r="M272" i="9"/>
  <c r="H274" i="9"/>
  <c r="L272" i="9"/>
  <c r="H18" i="9"/>
  <c r="G18" i="9"/>
  <c r="E18" i="9" s="1"/>
  <c r="B18" i="9" s="1"/>
  <c r="J5" i="9"/>
  <c r="L16" i="9"/>
  <c r="J6" i="9"/>
  <c r="I11" i="9"/>
  <c r="H17" i="9"/>
  <c r="K6" i="9"/>
  <c r="J11" i="9"/>
  <c r="I17" i="9"/>
  <c r="J12" i="9"/>
  <c r="J17" i="9"/>
  <c r="I6" i="9"/>
  <c r="K12" i="9"/>
  <c r="G17" i="9"/>
  <c r="I7" i="9"/>
  <c r="K13" i="9"/>
  <c r="J7" i="9"/>
  <c r="I12" i="9"/>
  <c r="J8" i="9"/>
  <c r="I13" i="9"/>
  <c r="K9" i="9"/>
  <c r="L15" i="9"/>
  <c r="I9" i="9"/>
  <c r="K8" i="9"/>
  <c r="J13" i="9"/>
  <c r="I8" i="9"/>
  <c r="M15" i="9"/>
  <c r="G15" i="9"/>
  <c r="J9" i="9"/>
  <c r="H15" i="9"/>
  <c r="K5" i="9"/>
  <c r="J10" i="9"/>
  <c r="M16" i="9"/>
  <c r="K10" i="9"/>
  <c r="G16" i="9"/>
  <c r="I5" i="9"/>
  <c r="K11" i="9"/>
  <c r="H16" i="9"/>
  <c r="K7" i="9"/>
  <c r="E16" i="9" l="1"/>
  <c r="F272" i="9"/>
  <c r="E9" i="9"/>
  <c r="B9" i="9" s="1"/>
  <c r="E7" i="9"/>
  <c r="B7" i="9" s="1"/>
  <c r="F16" i="9"/>
  <c r="B272" i="9"/>
  <c r="F20" i="9"/>
  <c r="E8" i="9"/>
  <c r="B8" i="9" s="1"/>
  <c r="F15" i="9"/>
  <c r="F14" i="9" s="1"/>
  <c r="E12" i="9"/>
  <c r="B12" i="9" s="1"/>
  <c r="E17" i="9"/>
  <c r="B17" i="9" s="1"/>
  <c r="E11" i="9"/>
  <c r="B11" i="9" s="1"/>
  <c r="B16" i="9"/>
  <c r="E5" i="9"/>
  <c r="E10" i="9"/>
  <c r="B10" i="9" s="1"/>
  <c r="E15" i="9"/>
  <c r="E13" i="9"/>
  <c r="B13" i="9" s="1"/>
  <c r="E6" i="9"/>
  <c r="B6" i="9" s="1"/>
  <c r="E274" i="9"/>
  <c r="B274" i="9" l="1"/>
  <c r="E20" i="9"/>
  <c r="I7" i="3" s="1"/>
  <c r="E4" i="9"/>
  <c r="B5" i="9"/>
  <c r="F3" i="9"/>
  <c r="E14" i="9"/>
  <c r="B1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<sst xmlns="http://schemas.openxmlformats.org/spreadsheetml/2006/main" count="4369" uniqueCount="3422">
  <si>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</si>
  <si>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</si>
  <si>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</si>
  <si>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</si>
  <si>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</si>
  <si>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</si>
  <si>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</si>
  <si>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</si>
  <si>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</si>
  <si>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</si>
  <si>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</si>
  <si>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</si>
  <si>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</si>
  <si>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</si>
  <si>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</si>
  <si>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</si>
  <si>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</si>
  <si>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</si>
  <si>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</si>
  <si>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</si>
  <si>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</si>
  <si>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</si>
  <si>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</si>
  <si>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</si>
  <si>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</si>
  <si>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</si>
  <si>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</si>
  <si>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</si>
  <si>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</si>
  <si>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</si>
  <si>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</si>
  <si>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HRVATSKA KNJIŽNICA I ČITAONICA SALI</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</si>
  <si>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</si>
  <si>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</si>
  <si>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</si>
  <si>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</si>
  <si>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</si>
  <si>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</si>
  <si>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</si>
  <si>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</si>
  <si>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</si>
  <si>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</si>
  <si>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</si>
  <si>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</si>
  <si>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</si>
  <si>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</si>
  <si>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</si>
  <si>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</si>
  <si>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</si>
  <si>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35239 - HRVATSKA KNJIŽNICA I ČITAONICA SALI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</si>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</sst>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39220.79</v>
      </c>
      <c r="D2" s="6">
        <f>'PR-RAS'!E6</f>
        <v>43009.189999999995</v>
      </c>
      <c r="E2" s="6">
        <v>0</v>
      </c>
      <c r="F2" s="6">
        <v>0</v>
      </c>
      <c r="G2" s="7">
        <f t="shared" ref="G2:G264" si="0">(B2/1000)*(C2*1+D2*2)</f>
        <v>125.23916999999999</v>
      </c>
      <c r="H2" s="7">
        <f t="shared" ref="H2:H264" si="1">ABS(C2-ROUND(C2,0))+ABS(D2-ROUND(D2,0))</f>
        <v>0.39999999999417923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2654.46</v>
      </c>
      <c r="D46" s="1">
        <f>'PR-RAS'!E50</f>
        <v>3654.46</v>
      </c>
      <c r="E46" s="1">
        <v>0</v>
      </c>
      <c r="F46" s="1">
        <v>0</v>
      </c>
      <c r="G46" s="2">
        <f t="shared" si="0"/>
        <v>448.35210000000001</v>
      </c>
      <c r="H46" s="2">
        <f t="shared" si="1"/>
        <v>0.92000000000007276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2654.46</v>
      </c>
      <c r="D55" s="1">
        <f>'PR-RAS'!E59</f>
        <v>3654.46</v>
      </c>
      <c r="E55" s="1">
        <v>0</v>
      </c>
      <c r="F55" s="1">
        <v>0</v>
      </c>
      <c r="G55" s="2">
        <f t="shared" si="0"/>
        <v>538.0225200000001</v>
      </c>
      <c r="H55" s="2">
        <f t="shared" si="1"/>
        <v>0.92000000000007276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2654.46</v>
      </c>
      <c r="D57" s="1">
        <f>'PR-RAS'!E61</f>
        <v>3654.46</v>
      </c>
      <c r="E57" s="1">
        <v>0</v>
      </c>
      <c r="F57" s="1">
        <v>0</v>
      </c>
      <c r="G57" s="2">
        <f t="shared" si="0"/>
        <v>557.94928000000004</v>
      </c>
      <c r="H57" s="2">
        <f t="shared" si="1"/>
        <v>0.92000000000007276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384.89</v>
      </c>
      <c r="D120" s="1">
        <f>'PR-RAS'!E124</f>
        <v>364</v>
      </c>
      <c r="E120" s="1">
        <v>0</v>
      </c>
      <c r="F120" s="1">
        <v>0</v>
      </c>
      <c r="G120" s="2">
        <f t="shared" si="0"/>
        <v>132.43390999999997</v>
      </c>
      <c r="H120" s="2">
        <f t="shared" si="1"/>
        <v>0.11000000000001364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384.89</v>
      </c>
      <c r="D121" s="1">
        <f>'PR-RAS'!E125</f>
        <v>364</v>
      </c>
      <c r="E121" s="1">
        <v>0</v>
      </c>
      <c r="F121" s="1">
        <v>0</v>
      </c>
      <c r="G121" s="2">
        <f t="shared" si="0"/>
        <v>133.54679999999999</v>
      </c>
      <c r="H121" s="2">
        <f t="shared" si="1"/>
        <v>0.11000000000001364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384.89</v>
      </c>
      <c r="D123" s="1">
        <f>'PR-RAS'!E127</f>
        <v>364</v>
      </c>
      <c r="E123" s="1">
        <v>0</v>
      </c>
      <c r="F123" s="1">
        <v>0</v>
      </c>
      <c r="G123" s="2">
        <f t="shared" si="0"/>
        <v>135.77257999999998</v>
      </c>
      <c r="H123" s="2">
        <f t="shared" si="1"/>
        <v>0.11000000000001364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36181.440000000002</v>
      </c>
      <c r="D129" s="1">
        <f>'PR-RAS'!E133</f>
        <v>38990.729999999996</v>
      </c>
      <c r="E129" s="1">
        <v>0</v>
      </c>
      <c r="F129" s="1">
        <v>0</v>
      </c>
      <c r="G129" s="2">
        <f t="shared" si="0"/>
        <v>14612.851199999999</v>
      </c>
      <c r="H129" s="2">
        <f t="shared" si="1"/>
        <v>0.71000000000640284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36181.440000000002</v>
      </c>
      <c r="D130" s="1">
        <f>'PR-RAS'!E134</f>
        <v>38990.729999999996</v>
      </c>
      <c r="E130" s="1">
        <v>0</v>
      </c>
      <c r="F130" s="1">
        <v>0</v>
      </c>
      <c r="G130" s="2">
        <f t="shared" si="0"/>
        <v>14727.0141</v>
      </c>
      <c r="H130" s="2">
        <f t="shared" si="1"/>
        <v>0.71000000000640284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35988.82</v>
      </c>
      <c r="D131" s="1">
        <f>'PR-RAS'!E135</f>
        <v>38118.589999999997</v>
      </c>
      <c r="E131" s="1">
        <v>0</v>
      </c>
      <c r="F131" s="1">
        <v>0</v>
      </c>
      <c r="G131" s="2">
        <f t="shared" si="0"/>
        <v>14589.380000000001</v>
      </c>
      <c r="H131" s="2">
        <f t="shared" si="1"/>
        <v>0.5900000000037835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192.62</v>
      </c>
      <c r="D132" s="1">
        <f>'PR-RAS'!E136</f>
        <v>872.14</v>
      </c>
      <c r="E132" s="1">
        <v>0</v>
      </c>
      <c r="F132" s="1">
        <v>0</v>
      </c>
      <c r="G132" s="2">
        <f t="shared" si="0"/>
        <v>253.73390000000003</v>
      </c>
      <c r="H132" s="2">
        <f t="shared" si="1"/>
        <v>0.51999999999998181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36553.300000000003</v>
      </c>
      <c r="D147" s="1">
        <f>'PR-RAS'!E151</f>
        <v>37247.040000000001</v>
      </c>
      <c r="E147" s="1">
        <v>0</v>
      </c>
      <c r="F147" s="1">
        <v>0</v>
      </c>
      <c r="G147" s="2">
        <f t="shared" si="0"/>
        <v>16212.91748</v>
      </c>
      <c r="H147" s="2">
        <f t="shared" si="1"/>
        <v>0.3400000000037835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33666.910000000003</v>
      </c>
      <c r="D148" s="1">
        <f>'PR-RAS'!E152</f>
        <v>34675.15</v>
      </c>
      <c r="E148" s="1">
        <v>0</v>
      </c>
      <c r="F148" s="1">
        <v>0</v>
      </c>
      <c r="G148" s="2">
        <f t="shared" si="0"/>
        <v>15143.52987</v>
      </c>
      <c r="H148" s="2">
        <f t="shared" si="1"/>
        <v>0.23999999999796273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29973.59</v>
      </c>
      <c r="D149" s="1">
        <f>'PR-RAS'!E153</f>
        <v>30400.9</v>
      </c>
      <c r="E149" s="1">
        <v>0</v>
      </c>
      <c r="F149" s="1">
        <v>0</v>
      </c>
      <c r="G149" s="2">
        <f t="shared" si="0"/>
        <v>13434.75772</v>
      </c>
      <c r="H149" s="2">
        <f t="shared" si="1"/>
        <v>0.50999999999839929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29973.59</v>
      </c>
      <c r="D150" s="1">
        <f>'PR-RAS'!E154</f>
        <v>30400.9</v>
      </c>
      <c r="E150" s="1">
        <v>0</v>
      </c>
      <c r="F150" s="1">
        <v>0</v>
      </c>
      <c r="G150" s="2">
        <f t="shared" si="0"/>
        <v>13525.533109999998</v>
      </c>
      <c r="H150" s="2">
        <f t="shared" si="1"/>
        <v>0.50999999999839929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862.7</v>
      </c>
      <c r="D154" s="1">
        <f>'PR-RAS'!E158</f>
        <v>1200</v>
      </c>
      <c r="E154" s="1">
        <v>0</v>
      </c>
      <c r="F154" s="1">
        <v>0</v>
      </c>
      <c r="G154" s="2">
        <f t="shared" si="0"/>
        <v>499.19309999999996</v>
      </c>
      <c r="H154" s="2">
        <f t="shared" si="1"/>
        <v>0.29999999999995453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2830.62</v>
      </c>
      <c r="D155" s="1">
        <f>'PR-RAS'!E159</f>
        <v>3074.25</v>
      </c>
      <c r="E155" s="1">
        <v>0</v>
      </c>
      <c r="F155" s="1">
        <v>0</v>
      </c>
      <c r="G155" s="2">
        <f t="shared" si="0"/>
        <v>1382.7844799999998</v>
      </c>
      <c r="H155" s="2">
        <f t="shared" si="1"/>
        <v>0.63000000000010914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2830.62</v>
      </c>
      <c r="D157" s="1">
        <f>'PR-RAS'!E161</f>
        <v>3074.25</v>
      </c>
      <c r="E157" s="1">
        <v>0</v>
      </c>
      <c r="F157" s="1">
        <v>0</v>
      </c>
      <c r="G157" s="2">
        <f t="shared" si="0"/>
        <v>1400.7427199999997</v>
      </c>
      <c r="H157" s="2">
        <f t="shared" si="1"/>
        <v>0.63000000000010914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2695.7199999999993</v>
      </c>
      <c r="D159" s="1">
        <f>'PR-RAS'!E163</f>
        <v>2381.21</v>
      </c>
      <c r="E159" s="1">
        <v>0</v>
      </c>
      <c r="F159" s="1">
        <v>0</v>
      </c>
      <c r="G159" s="2">
        <f t="shared" si="0"/>
        <v>1178.3861199999999</v>
      </c>
      <c r="H159" s="2">
        <f t="shared" si="1"/>
        <v>0.49000000000069122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570.71</v>
      </c>
      <c r="D160" s="1">
        <f>'PR-RAS'!E164</f>
        <v>0</v>
      </c>
      <c r="E160" s="1">
        <v>0</v>
      </c>
      <c r="F160" s="1">
        <v>0</v>
      </c>
      <c r="G160" s="2">
        <f t="shared" si="0"/>
        <v>90.742890000000003</v>
      </c>
      <c r="H160" s="2">
        <f t="shared" si="1"/>
        <v>0.28999999999996362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570.71</v>
      </c>
      <c r="D163" s="1">
        <f>'PR-RAS'!E167</f>
        <v>0</v>
      </c>
      <c r="E163" s="1">
        <v>0</v>
      </c>
      <c r="F163" s="1">
        <v>0</v>
      </c>
      <c r="G163" s="2">
        <f t="shared" si="0"/>
        <v>92.455020000000005</v>
      </c>
      <c r="H163" s="2">
        <f t="shared" si="1"/>
        <v>0.28999999999996362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629.08000000000004</v>
      </c>
      <c r="D165" s="1">
        <f>'PR-RAS'!E169</f>
        <v>827.07999999999993</v>
      </c>
      <c r="E165" s="1">
        <v>0</v>
      </c>
      <c r="F165" s="1">
        <v>0</v>
      </c>
      <c r="G165" s="2">
        <f t="shared" si="0"/>
        <v>374.45135999999997</v>
      </c>
      <c r="H165" s="2">
        <f t="shared" si="1"/>
        <v>0.15999999999996817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190.09</v>
      </c>
      <c r="D166" s="1">
        <f>'PR-RAS'!E170</f>
        <v>485.32</v>
      </c>
      <c r="E166" s="1">
        <v>0</v>
      </c>
      <c r="F166" s="1">
        <v>0</v>
      </c>
      <c r="G166" s="2">
        <f t="shared" si="0"/>
        <v>191.52045000000001</v>
      </c>
      <c r="H166" s="2">
        <f t="shared" si="1"/>
        <v>0.40999999999999659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55.51</v>
      </c>
      <c r="D167" s="1">
        <f>'PR-RAS'!E171</f>
        <v>16.07</v>
      </c>
      <c r="E167" s="1">
        <v>0</v>
      </c>
      <c r="F167" s="1">
        <v>0</v>
      </c>
      <c r="G167" s="2">
        <f t="shared" si="0"/>
        <v>14.549900000000001</v>
      </c>
      <c r="H167" s="2">
        <f t="shared" si="1"/>
        <v>0.56000000000000227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383.48</v>
      </c>
      <c r="D168" s="1">
        <f>'PR-RAS'!E172</f>
        <v>325.69</v>
      </c>
      <c r="E168" s="1">
        <v>0</v>
      </c>
      <c r="F168" s="1">
        <v>0</v>
      </c>
      <c r="G168" s="2">
        <f t="shared" si="0"/>
        <v>172.82162000000002</v>
      </c>
      <c r="H168" s="2">
        <f t="shared" si="1"/>
        <v>0.79000000000002046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1428.2299999999998</v>
      </c>
      <c r="D173" s="1">
        <f>'PR-RAS'!E177</f>
        <v>1483.6100000000001</v>
      </c>
      <c r="E173" s="1">
        <v>0</v>
      </c>
      <c r="F173" s="1">
        <v>0</v>
      </c>
      <c r="G173" s="2">
        <f t="shared" si="0"/>
        <v>756.01739999999995</v>
      </c>
      <c r="H173" s="2">
        <f t="shared" si="1"/>
        <v>0.61999999999966349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627.16999999999996</v>
      </c>
      <c r="D174" s="1">
        <f>'PR-RAS'!E178</f>
        <v>634.59</v>
      </c>
      <c r="E174" s="1">
        <v>0</v>
      </c>
      <c r="F174" s="1">
        <v>0</v>
      </c>
      <c r="G174" s="2">
        <f t="shared" si="0"/>
        <v>328.06854999999996</v>
      </c>
      <c r="H174" s="2">
        <f t="shared" si="1"/>
        <v>0.57999999999992724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170</v>
      </c>
      <c r="E175" s="1">
        <v>0</v>
      </c>
      <c r="F175" s="1">
        <v>0</v>
      </c>
      <c r="G175" s="2">
        <f t="shared" si="0"/>
        <v>59.16</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254.83</v>
      </c>
      <c r="D176" s="1">
        <f>'PR-RAS'!E180</f>
        <v>254.88</v>
      </c>
      <c r="E176" s="1">
        <v>0</v>
      </c>
      <c r="F176" s="1">
        <v>0</v>
      </c>
      <c r="G176" s="2">
        <f t="shared" si="0"/>
        <v>133.80324999999999</v>
      </c>
      <c r="H176" s="2">
        <f t="shared" si="1"/>
        <v>0.28999999999999204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516.37</v>
      </c>
      <c r="D181" s="1">
        <f>'PR-RAS'!E185</f>
        <v>424.14</v>
      </c>
      <c r="E181" s="1">
        <v>0</v>
      </c>
      <c r="F181" s="1">
        <v>0</v>
      </c>
      <c r="G181" s="2">
        <f t="shared" si="0"/>
        <v>245.637</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29.86</v>
      </c>
      <c r="D182" s="1">
        <f>'PR-RAS'!E186</f>
        <v>0</v>
      </c>
      <c r="E182" s="1">
        <v>0</v>
      </c>
      <c r="F182" s="1">
        <v>0</v>
      </c>
      <c r="G182" s="2">
        <f t="shared" si="0"/>
        <v>5.4046599999999998</v>
      </c>
      <c r="H182" s="2">
        <f t="shared" si="1"/>
        <v>0.14000000000000057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67.7</v>
      </c>
      <c r="D184" s="1">
        <f>'PR-RAS'!E188</f>
        <v>70.52</v>
      </c>
      <c r="E184" s="1">
        <v>0</v>
      </c>
      <c r="F184" s="1">
        <v>0</v>
      </c>
      <c r="G184" s="2">
        <f t="shared" si="0"/>
        <v>38.199420000000003</v>
      </c>
      <c r="H184" s="2">
        <f t="shared" si="1"/>
        <v>0.78000000000000114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67.7</v>
      </c>
      <c r="D189" s="1">
        <f>'PR-RAS'!E193</f>
        <v>70.52</v>
      </c>
      <c r="E189" s="1">
        <v>0</v>
      </c>
      <c r="F189" s="1">
        <v>0</v>
      </c>
      <c r="G189" s="2">
        <f t="shared" si="0"/>
        <v>39.243120000000005</v>
      </c>
      <c r="H189" s="2">
        <f t="shared" si="1"/>
        <v>0.78000000000000114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190.67</v>
      </c>
      <c r="D192" s="1">
        <f>'PR-RAS'!E196</f>
        <v>190.68</v>
      </c>
      <c r="E192" s="1">
        <v>0</v>
      </c>
      <c r="F192" s="1">
        <v>0</v>
      </c>
      <c r="G192" s="2">
        <f t="shared" si="0"/>
        <v>109.25773</v>
      </c>
      <c r="H192" s="2">
        <f t="shared" si="1"/>
        <v>0.65000000000000568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190.67</v>
      </c>
      <c r="D206" s="1">
        <f>'PR-RAS'!E210</f>
        <v>190.68</v>
      </c>
      <c r="E206" s="1">
        <v>0</v>
      </c>
      <c r="F206" s="1">
        <v>0</v>
      </c>
      <c r="G206" s="2">
        <f t="shared" si="0"/>
        <v>117.26614999999998</v>
      </c>
      <c r="H206" s="2">
        <f t="shared" si="1"/>
        <v>0.65000000000000568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190.67</v>
      </c>
      <c r="D207" s="1">
        <f>'PR-RAS'!E211</f>
        <v>190.68</v>
      </c>
      <c r="E207" s="1">
        <v>0</v>
      </c>
      <c r="F207" s="1">
        <v>0</v>
      </c>
      <c r="G207" s="2">
        <f t="shared" si="0"/>
        <v>117.83817999999999</v>
      </c>
      <c r="H207" s="2">
        <f t="shared" si="1"/>
        <v>0.65000000000000568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36553.300000000003</v>
      </c>
      <c r="D285" s="1">
        <f>'PR-RAS'!E289</f>
        <v>37247.040000000001</v>
      </c>
      <c r="E285" s="1">
        <v>0</v>
      </c>
      <c r="F285" s="1">
        <v>0</v>
      </c>
      <c r="G285" s="2">
        <f t="shared" si="8"/>
        <v>31537.455919999997</v>
      </c>
      <c r="H285" s="2">
        <f t="shared" si="9"/>
        <v>0.3400000000037835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2667.489999999998</v>
      </c>
      <c r="D286" s="1">
        <f>'PR-RAS'!E290</f>
        <v>5762.1499999999942</v>
      </c>
      <c r="E286" s="1">
        <v>0</v>
      </c>
      <c r="F286" s="1">
        <v>0</v>
      </c>
      <c r="G286" s="2">
        <f t="shared" si="8"/>
        <v>4044.6601499999956</v>
      </c>
      <c r="H286" s="2">
        <f t="shared" si="9"/>
        <v>0.63999999999214197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274.75</v>
      </c>
      <c r="D289" s="1">
        <f>'PR-RAS'!E293</f>
        <v>454.33</v>
      </c>
      <c r="E289" s="1">
        <v>0</v>
      </c>
      <c r="F289" s="1">
        <v>0</v>
      </c>
      <c r="G289" s="2">
        <f t="shared" si="8"/>
        <v>340.82207999999991</v>
      </c>
      <c r="H289" s="2">
        <f t="shared" si="9"/>
        <v>0.57999999999998408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2847.07</v>
      </c>
      <c r="D345" s="1">
        <f>'PR-RAS'!E350</f>
        <v>4526.6000000000004</v>
      </c>
      <c r="E345" s="1">
        <v>0</v>
      </c>
      <c r="F345" s="1">
        <v>0</v>
      </c>
      <c r="G345" s="2">
        <f t="shared" si="8"/>
        <v>4093.6928799999996</v>
      </c>
      <c r="H345" s="2">
        <f t="shared" si="9"/>
        <v>0.46999999999979991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2847.07</v>
      </c>
      <c r="D358" s="1">
        <f>'PR-RAS'!E363</f>
        <v>4526.6000000000004</v>
      </c>
      <c r="E358" s="1">
        <v>0</v>
      </c>
      <c r="F358" s="1">
        <v>0</v>
      </c>
      <c r="G358" s="2">
        <f t="shared" si="8"/>
        <v>4248.3963899999999</v>
      </c>
      <c r="H358" s="2">
        <f t="shared" si="9"/>
        <v>0.46999999999979991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2847.07</v>
      </c>
      <c r="D378" s="1">
        <f>'PR-RAS'!E383</f>
        <v>4526.6000000000004</v>
      </c>
      <c r="E378" s="1">
        <v>0</v>
      </c>
      <c r="F378" s="1">
        <v>0</v>
      </c>
      <c r="G378" s="2">
        <f t="shared" si="8"/>
        <v>4486.4017899999999</v>
      </c>
      <c r="H378" s="2">
        <f t="shared" si="9"/>
        <v>0.46999999999979991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2847.07</v>
      </c>
      <c r="D379" s="1">
        <f>'PR-RAS'!E384</f>
        <v>4526.6000000000004</v>
      </c>
      <c r="E379" s="1">
        <v>0</v>
      </c>
      <c r="F379" s="1">
        <v>0</v>
      </c>
      <c r="G379" s="2">
        <f t="shared" si="8"/>
        <v>4498.30206</v>
      </c>
      <c r="H379" s="2">
        <f t="shared" si="9"/>
        <v>0.46999999999979991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2847.07</v>
      </c>
      <c r="D403" s="1">
        <f>'PR-RAS'!E408</f>
        <v>4526.6000000000004</v>
      </c>
      <c r="E403" s="1">
        <v>0</v>
      </c>
      <c r="F403" s="1">
        <v>0</v>
      </c>
      <c r="G403" s="2">
        <f t="shared" si="8"/>
        <v>4783.9085400000004</v>
      </c>
      <c r="H403" s="2">
        <f t="shared" si="9"/>
        <v>0.46999999999979991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1293.01</v>
      </c>
      <c r="D405" s="1">
        <f>'PR-RAS'!E410</f>
        <v>1293.01</v>
      </c>
      <c r="E405" s="1">
        <v>0</v>
      </c>
      <c r="F405" s="1">
        <v>0</v>
      </c>
      <c r="G405" s="2">
        <f t="shared" si="8"/>
        <v>1567.1281200000001</v>
      </c>
      <c r="H405" s="2">
        <f t="shared" si="9"/>
        <v>1.999999999998181E-2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39220.79</v>
      </c>
      <c r="D407" s="1">
        <f>'PR-RAS'!E412</f>
        <v>43009.189999999995</v>
      </c>
      <c r="E407" s="1">
        <v>0</v>
      </c>
      <c r="F407" s="1">
        <v>0</v>
      </c>
      <c r="G407" s="2">
        <f t="shared" si="8"/>
        <v>50847.103019999995</v>
      </c>
      <c r="H407" s="2">
        <f t="shared" si="9"/>
        <v>0.39999999999417923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39400.370000000003</v>
      </c>
      <c r="D408" s="1">
        <f>'PR-RAS'!E413</f>
        <v>41773.64</v>
      </c>
      <c r="E408" s="1">
        <v>0</v>
      </c>
      <c r="F408" s="1">
        <v>0</v>
      </c>
      <c r="G408" s="2">
        <f t="shared" si="8"/>
        <v>50039.693549999996</v>
      </c>
      <c r="H408" s="2">
        <f t="shared" si="9"/>
        <v>0.73000000000320142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1235.5499999999956</v>
      </c>
      <c r="E409" s="1">
        <v>0</v>
      </c>
      <c r="F409" s="1">
        <v>0</v>
      </c>
      <c r="G409" s="2">
        <f t="shared" si="8"/>
        <v>1008.2087999999964</v>
      </c>
      <c r="H409" s="2">
        <f t="shared" si="9"/>
        <v>0.45000000000436557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179.58000000000175</v>
      </c>
      <c r="D410" s="1">
        <f>'PR-RAS'!E415</f>
        <v>0</v>
      </c>
      <c r="E410" s="1">
        <v>0</v>
      </c>
      <c r="F410" s="1">
        <v>0</v>
      </c>
      <c r="G410" s="2">
        <f t="shared" si="8"/>
        <v>73.448220000000703</v>
      </c>
      <c r="H410" s="2">
        <f t="shared" si="9"/>
        <v>0.41999999999825377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1567.76</v>
      </c>
      <c r="D412" s="1">
        <f>'PR-RAS'!E417</f>
        <v>1747.34</v>
      </c>
      <c r="E412" s="1">
        <v>0</v>
      </c>
      <c r="F412" s="1">
        <v>0</v>
      </c>
      <c r="G412" s="2">
        <f t="shared" si="8"/>
        <v>2080.6628399999995</v>
      </c>
      <c r="H412" s="2">
        <f t="shared" si="9"/>
        <v>0.57999999999992724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39220.79</v>
      </c>
      <c r="D633" s="1">
        <f>'PR-RAS'!E639</f>
        <v>43009.189999999995</v>
      </c>
      <c r="E633" s="1">
        <v>0</v>
      </c>
      <c r="F633" s="1">
        <v>0</v>
      </c>
      <c r="G633" s="2">
        <f t="shared" si="10"/>
        <v>79151.155439999988</v>
      </c>
      <c r="H633" s="2">
        <f t="shared" si="11"/>
        <v>0.39999999999417923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39400.370000000003</v>
      </c>
      <c r="D634" s="1">
        <f>'PR-RAS'!E640</f>
        <v>41773.64</v>
      </c>
      <c r="E634" s="1">
        <v>0</v>
      </c>
      <c r="F634" s="1">
        <v>0</v>
      </c>
      <c r="G634" s="2">
        <f t="shared" si="10"/>
        <v>77825.862450000001</v>
      </c>
      <c r="H634" s="2">
        <f t="shared" si="11"/>
        <v>0.73000000000320142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1235.5499999999956</v>
      </c>
      <c r="E635" s="1">
        <v>0</v>
      </c>
      <c r="F635" s="1">
        <v>0</v>
      </c>
      <c r="G635" s="2">
        <f t="shared" si="10"/>
        <v>1566.6773999999946</v>
      </c>
      <c r="H635" s="2">
        <f t="shared" si="11"/>
        <v>0.45000000000436557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179.58000000000175</v>
      </c>
      <c r="D636" s="1">
        <f>'PR-RAS'!E642</f>
        <v>0</v>
      </c>
      <c r="E636" s="1">
        <v>0</v>
      </c>
      <c r="F636" s="1">
        <v>0</v>
      </c>
      <c r="G636" s="2">
        <f t="shared" si="10"/>
        <v>114.03330000000111</v>
      </c>
      <c r="H636" s="2">
        <f t="shared" si="11"/>
        <v>0.41999999999825377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1567.76</v>
      </c>
      <c r="D638" s="1">
        <f>'PR-RAS'!E644</f>
        <v>1747.34</v>
      </c>
      <c r="E638" s="1">
        <v>0</v>
      </c>
      <c r="F638" s="1">
        <v>0</v>
      </c>
      <c r="G638" s="2">
        <f t="shared" si="10"/>
        <v>3224.7742799999996</v>
      </c>
      <c r="H638" s="2">
        <f t="shared" si="11"/>
        <v>0.57999999999992724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1747.3400000000017</v>
      </c>
      <c r="D640" s="1">
        <f>'PR-RAS'!E646</f>
        <v>511.79000000000428</v>
      </c>
      <c r="E640" s="1">
        <v>0</v>
      </c>
      <c r="F640" s="1">
        <v>0</v>
      </c>
      <c r="G640" s="2">
        <f t="shared" si="10"/>
        <v>1770.6178800000064</v>
      </c>
      <c r="H640" s="2">
        <f t="shared" si="11"/>
        <v>0.54999999999745341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1171.93</v>
      </c>
      <c r="D642" s="1">
        <f>'PR-RAS'!E649</f>
        <v>1265.78</v>
      </c>
      <c r="E642" s="1">
        <v>0</v>
      </c>
      <c r="F642" s="1">
        <v>0</v>
      </c>
      <c r="G642" s="2">
        <f t="shared" si="10"/>
        <v>2373.9370899999999</v>
      </c>
      <c r="H642" s="2">
        <f t="shared" si="11"/>
        <v>0.28999999999996362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39220.79</v>
      </c>
      <c r="D643" s="1">
        <f>'PR-RAS'!E650</f>
        <v>43959.19</v>
      </c>
      <c r="E643" s="1">
        <v>0</v>
      </c>
      <c r="F643" s="1">
        <v>0</v>
      </c>
      <c r="G643" s="2">
        <f t="shared" si="10"/>
        <v>81623.347140000013</v>
      </c>
      <c r="H643" s="2">
        <f t="shared" si="11"/>
        <v>0.40000000000145519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39126.94</v>
      </c>
      <c r="D644" s="1">
        <f>'PR-RAS'!E651</f>
        <v>43755.02</v>
      </c>
      <c r="E644" s="1">
        <v>0</v>
      </c>
      <c r="F644" s="1">
        <v>0</v>
      </c>
      <c r="G644" s="2">
        <f t="shared" si="10"/>
        <v>81427.578139999998</v>
      </c>
      <c r="H644" s="2">
        <f t="shared" si="11"/>
        <v>7.9999999994470272E-2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1265.7799999999988</v>
      </c>
      <c r="D645" s="1">
        <f>'PR-RAS'!E652</f>
        <v>1469.9500000000044</v>
      </c>
      <c r="E645" s="1">
        <v>0</v>
      </c>
      <c r="F645" s="1">
        <v>0</v>
      </c>
      <c r="G645" s="2">
        <f t="shared" si="10"/>
        <v>2708.4579200000048</v>
      </c>
      <c r="H645" s="2">
        <f t="shared" si="11"/>
        <v>0.26999999999679858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2</v>
      </c>
      <c r="E649" s="1">
        <v>0</v>
      </c>
      <c r="F649" s="1">
        <v>0</v>
      </c>
      <c r="G649" s="2">
        <f t="shared" si="10"/>
        <v>3.8879999999999999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2654.46</v>
      </c>
      <c r="D658" s="1">
        <f>'PR-RAS'!E665</f>
        <v>3654.46</v>
      </c>
      <c r="E658" s="1">
        <v>0</v>
      </c>
      <c r="F658" s="1">
        <v>0</v>
      </c>
      <c r="G658" s="2">
        <f t="shared" si="10"/>
        <v>6545.9406600000011</v>
      </c>
      <c r="H658" s="2">
        <f t="shared" si="11"/>
        <v>0.92000000000007276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9513.7800000000007</v>
      </c>
      <c r="D984" s="6">
        <f>BILANCA!E6</f>
        <v>11002.280000000002</v>
      </c>
      <c r="E984" s="6">
        <v>0</v>
      </c>
      <c r="F984" s="6">
        <v>0</v>
      </c>
      <c r="G984" s="7">
        <f t="shared" ref="G984:G1241" si="22">B984/1000*C984+B984/500*D984</f>
        <v>31.518340000000006</v>
      </c>
      <c r="H984" s="7">
        <f t="shared" si="19"/>
        <v>0.50000000000181899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8248</v>
      </c>
      <c r="D985" s="1">
        <f>BILANCA!E7</f>
        <v>9532.3300000000017</v>
      </c>
      <c r="E985" s="1">
        <v>0</v>
      </c>
      <c r="F985" s="1">
        <v>0</v>
      </c>
      <c r="G985" s="2">
        <f t="shared" si="22"/>
        <v>54.625320000000002</v>
      </c>
      <c r="H985" s="2">
        <f t="shared" si="19"/>
        <v>0.33000000000174623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8248</v>
      </c>
      <c r="D990" s="1">
        <f>BILANCA!E12</f>
        <v>9532.3300000000017</v>
      </c>
      <c r="E990" s="1">
        <v>0</v>
      </c>
      <c r="F990" s="1">
        <v>0</v>
      </c>
      <c r="G990" s="2">
        <f t="shared" si="22"/>
        <v>191.18862000000001</v>
      </c>
      <c r="H990" s="2">
        <f t="shared" si="19"/>
        <v>0.33000000000174623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1810.17</v>
      </c>
      <c r="D998" s="1">
        <f>BILANCA!E20</f>
        <v>1810.17</v>
      </c>
      <c r="E998" s="1">
        <v>0</v>
      </c>
      <c r="F998" s="1">
        <v>0</v>
      </c>
      <c r="G998" s="2">
        <f t="shared" si="22"/>
        <v>81.457650000000001</v>
      </c>
      <c r="H998" s="2">
        <f t="shared" si="19"/>
        <v>0.34000000000014552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385.13</v>
      </c>
      <c r="D1002" s="1">
        <f>BILANCA!E24</f>
        <v>385.13</v>
      </c>
      <c r="E1002" s="1">
        <v>0</v>
      </c>
      <c r="F1002" s="1">
        <v>0</v>
      </c>
      <c r="G1002" s="2">
        <f t="shared" si="22"/>
        <v>21.95241</v>
      </c>
      <c r="H1002" s="2">
        <f t="shared" si="19"/>
        <v>0.25999999999999091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2195.3000000000002</v>
      </c>
      <c r="D1006" s="1">
        <f>BILANCA!E28</f>
        <v>2195.3000000000002</v>
      </c>
      <c r="E1006" s="1">
        <v>0</v>
      </c>
      <c r="F1006" s="1">
        <v>0</v>
      </c>
      <c r="G1006" s="2">
        <f t="shared" si="22"/>
        <v>151.47570000000002</v>
      </c>
      <c r="H1006" s="2">
        <f t="shared" si="19"/>
        <v>0.6000000000003638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8248</v>
      </c>
      <c r="D1013" s="1">
        <f>BILANCA!E35</f>
        <v>9532.3300000000017</v>
      </c>
      <c r="E1013" s="1">
        <v>0</v>
      </c>
      <c r="F1013" s="1">
        <v>0</v>
      </c>
      <c r="G1013" s="2">
        <f t="shared" si="22"/>
        <v>819.37980000000016</v>
      </c>
      <c r="H1013" s="2">
        <f t="shared" si="19"/>
        <v>0.33000000000174623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54298.5</v>
      </c>
      <c r="D1014" s="1">
        <f>BILANCA!E36</f>
        <v>58825.1</v>
      </c>
      <c r="E1014" s="1">
        <v>0</v>
      </c>
      <c r="F1014" s="1">
        <v>0</v>
      </c>
      <c r="G1014" s="2">
        <f t="shared" si="22"/>
        <v>5330.4097000000002</v>
      </c>
      <c r="H1014" s="2">
        <f t="shared" si="19"/>
        <v>0.59999999999854481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46050.5</v>
      </c>
      <c r="D1018" s="1">
        <f>BILANCA!E40</f>
        <v>49292.77</v>
      </c>
      <c r="E1018" s="1">
        <v>0</v>
      </c>
      <c r="F1018" s="1">
        <v>0</v>
      </c>
      <c r="G1018" s="2">
        <f t="shared" si="22"/>
        <v>5062.2614000000003</v>
      </c>
      <c r="H1018" s="2">
        <f t="shared" si="19"/>
        <v>0.73000000000320142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161.05000000000001</v>
      </c>
      <c r="D1032" s="1">
        <f>BILANCA!E54</f>
        <v>161.05000000000001</v>
      </c>
      <c r="E1032" s="1">
        <v>0</v>
      </c>
      <c r="F1032" s="1">
        <v>0</v>
      </c>
      <c r="G1032" s="2">
        <f t="shared" si="22"/>
        <v>23.674350000000004</v>
      </c>
      <c r="H1032" s="2">
        <f t="shared" si="19"/>
        <v>0.10000000000002274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161.05000000000001</v>
      </c>
      <c r="D1033" s="1">
        <f>BILANCA!E55</f>
        <v>161.05000000000001</v>
      </c>
      <c r="E1033" s="1">
        <v>0</v>
      </c>
      <c r="F1033" s="1">
        <v>0</v>
      </c>
      <c r="G1033" s="2">
        <f t="shared" si="22"/>
        <v>24.157499999999999</v>
      </c>
      <c r="H1033" s="2">
        <f t="shared" si="19"/>
        <v>0.10000000000002274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1265.78</v>
      </c>
      <c r="D1046" s="1">
        <f>BILANCA!E68</f>
        <v>1469.95</v>
      </c>
      <c r="E1046" s="1">
        <v>0</v>
      </c>
      <c r="F1046" s="1">
        <v>0</v>
      </c>
      <c r="G1046" s="2">
        <f t="shared" si="22"/>
        <v>264.95784000000003</v>
      </c>
      <c r="H1046" s="2">
        <f t="shared" si="19"/>
        <v>0.26999999999998181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1265.78</v>
      </c>
      <c r="D1047" s="1">
        <f>BILANCA!E69</f>
        <v>1469.95</v>
      </c>
      <c r="E1047" s="1">
        <v>0</v>
      </c>
      <c r="F1047" s="1">
        <v>0</v>
      </c>
      <c r="G1047" s="2">
        <f t="shared" si="22"/>
        <v>269.16352000000001</v>
      </c>
      <c r="H1047" s="2">
        <f t="shared" si="19"/>
        <v>0.26999999999998181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564.62</v>
      </c>
      <c r="D1048" s="1">
        <f>BILANCA!E70</f>
        <v>564.63</v>
      </c>
      <c r="E1048" s="1">
        <v>0</v>
      </c>
      <c r="F1048" s="1">
        <v>0</v>
      </c>
      <c r="G1048" s="2">
        <f t="shared" si="22"/>
        <v>110.1022</v>
      </c>
      <c r="H1048" s="2">
        <f t="shared" si="19"/>
        <v>0.75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564.62</v>
      </c>
      <c r="D1050" s="1">
        <f>BILANCA!E72</f>
        <v>564.63</v>
      </c>
      <c r="E1050" s="1">
        <v>0</v>
      </c>
      <c r="F1050" s="1">
        <v>0</v>
      </c>
      <c r="G1050" s="2">
        <f t="shared" si="22"/>
        <v>113.48996</v>
      </c>
      <c r="H1050" s="2">
        <f t="shared" si="19"/>
        <v>0.75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701.16</v>
      </c>
      <c r="D1054" s="1">
        <f>BILANCA!E76</f>
        <v>905.32</v>
      </c>
      <c r="E1054" s="1">
        <v>0</v>
      </c>
      <c r="F1054" s="1">
        <v>0</v>
      </c>
      <c r="G1054" s="2">
        <f t="shared" si="22"/>
        <v>178.33779999999999</v>
      </c>
      <c r="H1054" s="2">
        <f t="shared" si="19"/>
        <v>0.48000000000001819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9513.7800000000007</v>
      </c>
      <c r="D1152" s="1">
        <f>BILANCA!E175</f>
        <v>11002.28</v>
      </c>
      <c r="E1152" s="1">
        <v>0</v>
      </c>
      <c r="F1152" s="1">
        <v>0</v>
      </c>
      <c r="G1152" s="2">
        <f t="shared" si="22"/>
        <v>5326.5994600000013</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3013.1200000000003</v>
      </c>
      <c r="D1153" s="1">
        <f>BILANCA!E176</f>
        <v>1981.74</v>
      </c>
      <c r="E1153" s="1">
        <v>0</v>
      </c>
      <c r="F1153" s="1">
        <v>0</v>
      </c>
      <c r="G1153" s="2">
        <f t="shared" si="22"/>
        <v>1186.0220000000002</v>
      </c>
      <c r="H1153" s="2">
        <f t="shared" si="23"/>
        <v>0.38000000000033651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3013.1200000000003</v>
      </c>
      <c r="D1154" s="1">
        <f>BILANCA!E177</f>
        <v>1981.74</v>
      </c>
      <c r="E1154" s="1">
        <v>0</v>
      </c>
      <c r="F1154" s="1">
        <v>0</v>
      </c>
      <c r="G1154" s="2">
        <f t="shared" si="22"/>
        <v>1192.9986000000001</v>
      </c>
      <c r="H1154" s="2">
        <f t="shared" si="23"/>
        <v>0.38000000000033651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2938.51</v>
      </c>
      <c r="D1155" s="1">
        <f>BILANCA!E178</f>
        <v>1903.49</v>
      </c>
      <c r="E1155" s="1">
        <v>0</v>
      </c>
      <c r="F1155" s="1">
        <v>0</v>
      </c>
      <c r="G1155" s="2">
        <f t="shared" si="22"/>
        <v>1160.2242799999999</v>
      </c>
      <c r="H1155" s="2">
        <f t="shared" si="23"/>
        <v>0.97999999999979082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58.35</v>
      </c>
      <c r="D1156" s="1">
        <f>BILANCA!E179</f>
        <v>59.64</v>
      </c>
      <c r="E1156" s="1">
        <v>0</v>
      </c>
      <c r="F1156" s="1">
        <v>0</v>
      </c>
      <c r="G1156" s="2">
        <f t="shared" si="22"/>
        <v>30.729990000000001</v>
      </c>
      <c r="H1156" s="2">
        <f t="shared" si="23"/>
        <v>0.71000000000000085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16.260000000000002</v>
      </c>
      <c r="D1157" s="1">
        <f>BILANCA!E180</f>
        <v>18.61</v>
      </c>
      <c r="E1157" s="1">
        <v>0</v>
      </c>
      <c r="F1157" s="1">
        <v>0</v>
      </c>
      <c r="G1157" s="2">
        <f t="shared" si="22"/>
        <v>9.3055199999999996</v>
      </c>
      <c r="H1157" s="2">
        <f t="shared" si="23"/>
        <v>0.65000000000000213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16.260000000000002</v>
      </c>
      <c r="D1160" s="1">
        <f>BILANCA!E183</f>
        <v>18.61</v>
      </c>
      <c r="E1160" s="1">
        <v>0</v>
      </c>
      <c r="F1160" s="1">
        <v>0</v>
      </c>
      <c r="G1160" s="2">
        <f t="shared" si="22"/>
        <v>9.465959999999999</v>
      </c>
      <c r="H1160" s="2">
        <f t="shared" si="23"/>
        <v>0.65000000000000213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6500.66</v>
      </c>
      <c r="D1214" s="1">
        <f>BILANCA!E237</f>
        <v>9020.5400000000009</v>
      </c>
      <c r="E1214" s="1">
        <v>0</v>
      </c>
      <c r="F1214" s="1">
        <v>0</v>
      </c>
      <c r="G1214" s="2">
        <f t="shared" si="22"/>
        <v>5669.1419400000004</v>
      </c>
      <c r="H1214" s="2">
        <f t="shared" si="23"/>
        <v>0.7999999999992724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8248</v>
      </c>
      <c r="D1215" s="1">
        <f>BILANCA!E238</f>
        <v>9532.33</v>
      </c>
      <c r="E1215" s="1">
        <v>0</v>
      </c>
      <c r="F1215" s="1">
        <v>0</v>
      </c>
      <c r="G1215" s="2">
        <f t="shared" si="22"/>
        <v>6336.53712</v>
      </c>
      <c r="H1215" s="2">
        <f t="shared" si="23"/>
        <v>0.32999999999992724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8248</v>
      </c>
      <c r="D1216" s="1">
        <f>BILANCA!E239</f>
        <v>9532.33</v>
      </c>
      <c r="E1216" s="1">
        <v>0</v>
      </c>
      <c r="F1216" s="1">
        <v>0</v>
      </c>
      <c r="G1216" s="2">
        <f t="shared" si="22"/>
        <v>6363.8497800000005</v>
      </c>
      <c r="H1216" s="2">
        <f t="shared" si="23"/>
        <v>0.32999999999992724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8248</v>
      </c>
      <c r="D1217" s="1">
        <f>BILANCA!E240</f>
        <v>9532.33</v>
      </c>
      <c r="E1217" s="1">
        <v>0</v>
      </c>
      <c r="F1217" s="1">
        <v>0</v>
      </c>
      <c r="G1217" s="2">
        <f t="shared" si="22"/>
        <v>6391.1624400000001</v>
      </c>
      <c r="H1217" s="2">
        <f t="shared" si="23"/>
        <v>0.32999999999992724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-1747.34</v>
      </c>
      <c r="D1222" s="1">
        <f>BILANCA!E245</f>
        <v>-511.78999999999996</v>
      </c>
      <c r="E1222" s="1">
        <v>0</v>
      </c>
      <c r="F1222" s="1">
        <v>0</v>
      </c>
      <c r="G1222" s="2">
        <f t="shared" si="22"/>
        <v>-662.24987999999985</v>
      </c>
      <c r="H1222" s="2">
        <f t="shared" si="23"/>
        <v>0.54999999999995453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781.22</v>
      </c>
      <c r="E1223" s="1">
        <v>0</v>
      </c>
      <c r="F1223" s="1">
        <v>0</v>
      </c>
      <c r="G1223" s="2">
        <f t="shared" si="22"/>
        <v>374.98559999999998</v>
      </c>
      <c r="H1223" s="2">
        <f t="shared" si="23"/>
        <v>0.22000000000002728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781.22</v>
      </c>
      <c r="E1224" s="1">
        <v>0</v>
      </c>
      <c r="F1224" s="1">
        <v>0</v>
      </c>
      <c r="G1224" s="2">
        <f t="shared" si="22"/>
        <v>376.54804000000001</v>
      </c>
      <c r="H1224" s="2">
        <f t="shared" si="23"/>
        <v>0.22000000000002728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1747.34</v>
      </c>
      <c r="D1227" s="1">
        <f>BILANCA!E250</f>
        <v>1293.01</v>
      </c>
      <c r="E1227" s="1">
        <v>0</v>
      </c>
      <c r="F1227" s="1">
        <v>0</v>
      </c>
      <c r="G1227" s="2">
        <f t="shared" si="22"/>
        <v>1057.3398400000001</v>
      </c>
      <c r="H1227" s="2">
        <f t="shared" si="23"/>
        <v>0.34999999999990905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454.33</v>
      </c>
      <c r="D1228" s="1">
        <f>BILANCA!E251</f>
        <v>0</v>
      </c>
      <c r="E1228" s="1">
        <v>0</v>
      </c>
      <c r="F1228" s="1">
        <v>0</v>
      </c>
      <c r="G1228" s="2">
        <f t="shared" si="22"/>
        <v>111.31084999999999</v>
      </c>
      <c r="H1228" s="2">
        <f t="shared" si="23"/>
        <v>0.32999999999998408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1293.01</v>
      </c>
      <c r="D1229" s="1">
        <f>BILANCA!E252</f>
        <v>1293.01</v>
      </c>
      <c r="E1229" s="1">
        <v>0</v>
      </c>
      <c r="F1229" s="1">
        <v>0</v>
      </c>
      <c r="G1229" s="2">
        <f t="shared" si="22"/>
        <v>954.24138000000005</v>
      </c>
      <c r="H1229" s="2">
        <f t="shared" si="23"/>
        <v>1.999999999998181E-2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3013.12</v>
      </c>
      <c r="D1264" s="1">
        <f>BILANCA!E288</f>
        <v>1981.74</v>
      </c>
      <c r="E1264" s="1">
        <v>0</v>
      </c>
      <c r="F1264" s="1">
        <v>0</v>
      </c>
      <c r="G1264" s="2">
        <f t="shared" si="24"/>
        <v>1960.4246000000003</v>
      </c>
      <c r="H1264" s="2">
        <f t="shared" si="23"/>
        <v>0.37999999999988177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39400.370000000003</v>
      </c>
      <c r="D1401" s="1">
        <f>'RAS-funkcijski'!E107</f>
        <v>41773.64</v>
      </c>
      <c r="E1401" s="1">
        <v>0</v>
      </c>
      <c r="F1401" s="1">
        <v>0</v>
      </c>
      <c r="G1401" s="2">
        <f t="shared" si="24"/>
        <v>12663.60795</v>
      </c>
      <c r="H1401" s="2">
        <f t="shared" si="27"/>
        <v>0.73000000000320142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39400.370000000003</v>
      </c>
      <c r="D1402" s="1">
        <f>'RAS-funkcijski'!E108</f>
        <v>41773.64</v>
      </c>
      <c r="E1402" s="1">
        <v>0</v>
      </c>
      <c r="F1402" s="1">
        <v>0</v>
      </c>
      <c r="G1402" s="2">
        <f t="shared" si="24"/>
        <v>12786.5556</v>
      </c>
      <c r="H1402" s="2">
        <f t="shared" si="27"/>
        <v>0.73000000000320142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39400.370000000003</v>
      </c>
      <c r="D1435" s="13">
        <f>'RAS-funkcijski'!E141</f>
        <v>41773.64</v>
      </c>
      <c r="E1435" s="13">
        <v>0</v>
      </c>
      <c r="F1435" s="13">
        <v>0</v>
      </c>
      <c r="G1435" s="14">
        <f t="shared" si="24"/>
        <v>16843.828050000004</v>
      </c>
      <c r="H1435" s="14">
        <f t="shared" si="27"/>
        <v>0.73000000000320142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3013.12</v>
      </c>
      <c r="D1480" s="6"/>
      <c r="E1480" s="6">
        <v>0</v>
      </c>
      <c r="F1480" s="6">
        <v>0</v>
      </c>
      <c r="G1480" s="7">
        <f t="shared" ref="G1480:G1580" si="34">B1480/1000*C1480</f>
        <v>3.0131199999999998</v>
      </c>
      <c r="H1480" s="7">
        <f t="shared" ref="H1480:H1580" si="35">ABS(C1480-ROUND(C1480,0))</f>
        <v>0.11999999999989086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41773.64</v>
      </c>
      <c r="D1481" s="1">
        <v>0</v>
      </c>
      <c r="E1481" s="1">
        <v>0</v>
      </c>
      <c r="F1481" s="1">
        <v>0</v>
      </c>
      <c r="G1481" s="2">
        <f t="shared" si="34"/>
        <v>83.547280000000001</v>
      </c>
      <c r="H1481" s="2">
        <f t="shared" si="35"/>
        <v>0.36000000000058208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37247.040000000001</v>
      </c>
      <c r="D1483" s="1">
        <v>0</v>
      </c>
      <c r="E1483" s="1">
        <v>0</v>
      </c>
      <c r="F1483" s="1">
        <v>0</v>
      </c>
      <c r="G1483" s="2">
        <f t="shared" si="34"/>
        <v>148.98815999999999</v>
      </c>
      <c r="H1483" s="2">
        <f t="shared" si="35"/>
        <v>4.0000000000873115E-2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34675.15</v>
      </c>
      <c r="D1484" s="1">
        <v>0</v>
      </c>
      <c r="E1484" s="1">
        <v>0</v>
      </c>
      <c r="F1484" s="1">
        <v>0</v>
      </c>
      <c r="G1484" s="2">
        <f t="shared" si="34"/>
        <v>173.37575000000001</v>
      </c>
      <c r="H1484" s="2">
        <f t="shared" si="35"/>
        <v>0.15000000000145519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2381.21</v>
      </c>
      <c r="D1485" s="1">
        <v>0</v>
      </c>
      <c r="E1485" s="1">
        <v>0</v>
      </c>
      <c r="F1485" s="1">
        <v>0</v>
      </c>
      <c r="G1485" s="2">
        <f t="shared" si="34"/>
        <v>14.28726</v>
      </c>
      <c r="H1485" s="2">
        <f t="shared" si="35"/>
        <v>0.21000000000003638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190.68</v>
      </c>
      <c r="D1486" s="1">
        <v>0</v>
      </c>
      <c r="E1486" s="1">
        <v>0</v>
      </c>
      <c r="F1486" s="1">
        <v>0</v>
      </c>
      <c r="G1486" s="2">
        <f t="shared" si="34"/>
        <v>1.3347600000000002</v>
      </c>
      <c r="H1486" s="2">
        <f t="shared" si="35"/>
        <v>0.31999999999999318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4526.6000000000004</v>
      </c>
      <c r="D1492" s="1">
        <v>0</v>
      </c>
      <c r="E1492" s="1">
        <v>0</v>
      </c>
      <c r="F1492" s="1">
        <v>0</v>
      </c>
      <c r="G1492" s="2">
        <f t="shared" si="34"/>
        <v>58.845800000000004</v>
      </c>
      <c r="H1492" s="2">
        <f t="shared" si="35"/>
        <v>0.3999999999996362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42805.02</v>
      </c>
      <c r="D1499" s="1">
        <v>0</v>
      </c>
      <c r="E1499" s="1">
        <v>0</v>
      </c>
      <c r="F1499" s="1">
        <v>0</v>
      </c>
      <c r="G1499" s="2">
        <f t="shared" si="34"/>
        <v>856.10039999999992</v>
      </c>
      <c r="H1499" s="2">
        <f t="shared" si="35"/>
        <v>1.9999999996798579E-2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38278.42</v>
      </c>
      <c r="D1501" s="1">
        <v>0</v>
      </c>
      <c r="E1501" s="1">
        <v>0</v>
      </c>
      <c r="F1501" s="1">
        <v>0</v>
      </c>
      <c r="G1501" s="2">
        <f t="shared" si="34"/>
        <v>842.12523999999996</v>
      </c>
      <c r="H1501" s="2">
        <f t="shared" si="35"/>
        <v>0.41999999999825377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35710.17</v>
      </c>
      <c r="D1502" s="1">
        <v>0</v>
      </c>
      <c r="E1502" s="1">
        <v>0</v>
      </c>
      <c r="F1502" s="1">
        <v>0</v>
      </c>
      <c r="G1502" s="2">
        <f t="shared" si="34"/>
        <v>821.33390999999995</v>
      </c>
      <c r="H1502" s="2">
        <f t="shared" si="35"/>
        <v>0.16999999999825377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2379.92</v>
      </c>
      <c r="D1503" s="1">
        <v>0</v>
      </c>
      <c r="E1503" s="1">
        <v>0</v>
      </c>
      <c r="F1503" s="1">
        <v>0</v>
      </c>
      <c r="G1503" s="2">
        <f t="shared" si="34"/>
        <v>57.118080000000006</v>
      </c>
      <c r="H1503" s="2">
        <f t="shared" si="35"/>
        <v>7.999999999992724E-2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188.33</v>
      </c>
      <c r="D1504" s="1">
        <v>0</v>
      </c>
      <c r="E1504" s="1">
        <v>0</v>
      </c>
      <c r="F1504" s="1">
        <v>0</v>
      </c>
      <c r="G1504" s="2">
        <f t="shared" si="34"/>
        <v>4.7082500000000005</v>
      </c>
      <c r="H1504" s="2">
        <f t="shared" si="35"/>
        <v>0.33000000000001251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4526.6000000000004</v>
      </c>
      <c r="D1510" s="1">
        <v>0</v>
      </c>
      <c r="E1510" s="1">
        <v>0</v>
      </c>
      <c r="F1510" s="1">
        <v>0</v>
      </c>
      <c r="G1510" s="2">
        <f t="shared" si="34"/>
        <v>140.3246</v>
      </c>
      <c r="H1510" s="2">
        <f t="shared" si="35"/>
        <v>0.3999999999996362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1981.7400000000052</v>
      </c>
      <c r="D1517" s="1">
        <v>0</v>
      </c>
      <c r="E1517" s="1">
        <v>0</v>
      </c>
      <c r="F1517" s="1">
        <v>0</v>
      </c>
      <c r="G1517" s="2">
        <f t="shared" si="34"/>
        <v>75.306120000000192</v>
      </c>
      <c r="H1517" s="2">
        <f t="shared" si="35"/>
        <v>0.25999999999476131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1981.74</v>
      </c>
      <c r="D1576" s="1">
        <v>0</v>
      </c>
      <c r="E1576" s="1">
        <v>0</v>
      </c>
      <c r="F1576" s="1">
        <v>0</v>
      </c>
      <c r="G1576" s="2">
        <f t="shared" si="34"/>
        <v>192.22878</v>
      </c>
      <c r="H1576" s="2">
        <f t="shared" si="35"/>
        <v>0.25999999999999091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1981.74</v>
      </c>
      <c r="D1578" s="1">
        <v>0</v>
      </c>
      <c r="E1578" s="1">
        <v>0</v>
      </c>
      <c r="F1578" s="1">
        <v>0</v>
      </c>
      <c r="G1578" s="2">
        <f t="shared" si="34"/>
        <v>196.19226</v>
      </c>
      <c r="H1578" s="2">
        <f t="shared" si="35"/>
        <v>0.25999999999999091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35239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39220.79</v>
      </c>
      <c r="I16" s="170">
        <f>'PR-RAS'!E6</f>
        <v>43009.189999999995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36553.300000000003</v>
      </c>
      <c r="I17" s="170">
        <f>'PR-RAS'!E151</f>
        <v>37247.040000000001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1747.3400000000017</v>
      </c>
      <c r="I19" s="171">
        <f>'PR-RAS'!E646</f>
        <v>511.79000000000428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8248</v>
      </c>
      <c r="I20" s="173">
        <f>BILANCA!E7</f>
        <v>9532.3300000000017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1265.78</v>
      </c>
      <c r="I21" s="175">
        <f>BILANCA!E68</f>
        <v>1469.95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3013.1200000000003</v>
      </c>
      <c r="I22" s="175">
        <f>BILANCA!E176</f>
        <v>1981.74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6500.66</v>
      </c>
      <c r="I23" s="177">
        <f>BILANCA!E237</f>
        <v>9020.5400000000009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39400.370000000003</v>
      </c>
      <c r="I28" s="179">
        <f>'RAS-funkcijski'!E141</f>
        <v>41773.64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3013.12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1981.7400000000052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1981.74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4" zoomScaleNormal="100" workbookViewId="0">
      <selection activeCell="D127" sqref="D1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39220.79</v>
      </c>
      <c r="E6" s="51">
        <f>E7+E44+E50+E82+E106+E124+E133+E139</f>
        <v>43009.189999999995</v>
      </c>
      <c r="F6" s="52">
        <f t="shared" ref="F6:F131" si="0">IF(D6&lt;&gt;0,IF(E6/D6&gt;=100,"&gt;&gt;100",E6/D6*100),"-")</f>
        <v>109.65916290824329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2654.46</v>
      </c>
      <c r="E50" s="51">
        <f>E51+E54+E59+E62+E65+E68+E71+E74+E77</f>
        <v>3654.46</v>
      </c>
      <c r="F50" s="52">
        <f t="shared" si="0"/>
        <v>137.67244561982474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2654.46</v>
      </c>
      <c r="E59" s="51">
        <f t="shared" si="12"/>
        <v>3654.46</v>
      </c>
      <c r="F59" s="52">
        <f t="shared" si="0"/>
        <v>137.67244561982474</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2654.46</v>
      </c>
      <c r="E61" s="242">
        <v>3654.46</v>
      </c>
      <c r="F61" s="52">
        <f t="shared" si="0"/>
        <v>137.67244561982474</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384.89</v>
      </c>
      <c r="E124" s="51">
        <f t="shared" si="27"/>
        <v>364</v>
      </c>
      <c r="F124" s="52">
        <f t="shared" si="0"/>
        <v>94.572475252669591</v>
      </c>
    </row>
    <row r="125" spans="1:6" ht="12.75" customHeight="1" x14ac:dyDescent="0.2">
      <c r="A125" s="53">
        <v>661</v>
      </c>
      <c r="B125" s="86" t="s">
        <v>296</v>
      </c>
      <c r="C125" s="50" t="s">
        <v>297</v>
      </c>
      <c r="D125" s="51">
        <f t="shared" ref="D125:E125" si="28">SUM(D126:D127)</f>
        <v>384.89</v>
      </c>
      <c r="E125" s="51">
        <f t="shared" si="28"/>
        <v>364</v>
      </c>
      <c r="F125" s="52">
        <f t="shared" si="0"/>
        <v>94.572475252669591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384.89</v>
      </c>
      <c r="E127" s="242">
        <v>364</v>
      </c>
      <c r="F127" s="52">
        <f t="shared" si="0"/>
        <v>94.572475252669591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36181.440000000002</v>
      </c>
      <c r="E133" s="51">
        <f t="shared" si="30"/>
        <v>38990.729999999996</v>
      </c>
      <c r="F133" s="52">
        <f t="shared" ref="F133:F223" si="31">IF(D133&lt;&gt;0,IF(E133/D133&gt;=100,"&gt;&gt;100",E133/D133*100),"-")</f>
        <v>107.76445050279921</v>
      </c>
    </row>
    <row r="134" spans="1:6" ht="24" x14ac:dyDescent="0.2">
      <c r="A134" s="53">
        <v>671</v>
      </c>
      <c r="B134" s="232" t="s">
        <v>314</v>
      </c>
      <c r="C134" s="50" t="s">
        <v>315</v>
      </c>
      <c r="D134" s="51">
        <f t="shared" ref="D134:E134" si="32">SUM(D135:D137)</f>
        <v>36181.440000000002</v>
      </c>
      <c r="E134" s="51">
        <f t="shared" si="32"/>
        <v>38990.729999999996</v>
      </c>
      <c r="F134" s="52">
        <f t="shared" si="31"/>
        <v>107.76445050279921</v>
      </c>
    </row>
    <row r="135" spans="1:6" ht="12.75" customHeight="1" x14ac:dyDescent="0.2">
      <c r="A135" s="53">
        <v>6711</v>
      </c>
      <c r="B135" s="85" t="s">
        <v>316</v>
      </c>
      <c r="C135" s="50" t="s">
        <v>317</v>
      </c>
      <c r="D135" s="242">
        <v>35988.82</v>
      </c>
      <c r="E135" s="242">
        <v>38118.589999999997</v>
      </c>
      <c r="F135" s="52">
        <f t="shared" si="31"/>
        <v>105.91786560381806</v>
      </c>
    </row>
    <row r="136" spans="1:6" ht="24" x14ac:dyDescent="0.2">
      <c r="A136" s="53">
        <v>6712</v>
      </c>
      <c r="B136" s="232" t="s">
        <v>318</v>
      </c>
      <c r="C136" s="50" t="s">
        <v>319</v>
      </c>
      <c r="D136" s="242">
        <v>192.62</v>
      </c>
      <c r="E136" s="242">
        <v>872.14</v>
      </c>
      <c r="F136" s="52">
        <f t="shared" si="31"/>
        <v>452.7774893572838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36553.300000000003</v>
      </c>
      <c r="E151" s="51">
        <f t="shared" si="35"/>
        <v>37247.040000000001</v>
      </c>
      <c r="F151" s="52">
        <f t="shared" si="31"/>
        <v>101.89788610057093</v>
      </c>
    </row>
    <row r="152" spans="1:6" ht="12.75" customHeight="1" x14ac:dyDescent="0.2">
      <c r="A152" s="53">
        <v>31</v>
      </c>
      <c r="B152" s="85" t="s">
        <v>349</v>
      </c>
      <c r="C152" s="50" t="s">
        <v>350</v>
      </c>
      <c r="D152" s="51">
        <f t="shared" ref="D152:E152" si="36">D153+D158+D159</f>
        <v>33666.910000000003</v>
      </c>
      <c r="E152" s="51">
        <f t="shared" si="36"/>
        <v>34675.15</v>
      </c>
      <c r="F152" s="52">
        <f t="shared" si="31"/>
        <v>102.99475063200039</v>
      </c>
    </row>
    <row r="153" spans="1:6" ht="12.75" customHeight="1" x14ac:dyDescent="0.2">
      <c r="A153" s="53">
        <v>311</v>
      </c>
      <c r="B153" s="85" t="s">
        <v>351</v>
      </c>
      <c r="C153" s="50" t="s">
        <v>352</v>
      </c>
      <c r="D153" s="51">
        <f t="shared" ref="D153:E153" si="37">SUM(D154:D157)</f>
        <v>29973.59</v>
      </c>
      <c r="E153" s="51">
        <f t="shared" si="37"/>
        <v>30400.9</v>
      </c>
      <c r="F153" s="52">
        <f t="shared" si="31"/>
        <v>101.42562168896019</v>
      </c>
    </row>
    <row r="154" spans="1:6" ht="12.75" customHeight="1" x14ac:dyDescent="0.2">
      <c r="A154" s="53">
        <v>3111</v>
      </c>
      <c r="B154" s="85" t="s">
        <v>353</v>
      </c>
      <c r="C154" s="50" t="s">
        <v>354</v>
      </c>
      <c r="D154" s="242">
        <v>29973.59</v>
      </c>
      <c r="E154" s="242">
        <v>30400.9</v>
      </c>
      <c r="F154" s="52">
        <f t="shared" si="31"/>
        <v>101.42562168896019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862.7</v>
      </c>
      <c r="E158" s="242">
        <v>1200</v>
      </c>
      <c r="F158" s="52">
        <f t="shared" si="31"/>
        <v>139.09818013214326</v>
      </c>
    </row>
    <row r="159" spans="1:6" ht="12.75" customHeight="1" x14ac:dyDescent="0.2">
      <c r="A159" s="53">
        <v>313</v>
      </c>
      <c r="B159" s="85" t="s">
        <v>363</v>
      </c>
      <c r="C159" s="50" t="s">
        <v>364</v>
      </c>
      <c r="D159" s="51">
        <f t="shared" ref="D159:E159" si="38">SUM(D160:D162)</f>
        <v>2830.62</v>
      </c>
      <c r="E159" s="51">
        <f t="shared" si="38"/>
        <v>3074.25</v>
      </c>
      <c r="F159" s="52">
        <f t="shared" si="31"/>
        <v>108.60694830107892</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2830.62</v>
      </c>
      <c r="E161" s="242">
        <v>3074.25</v>
      </c>
      <c r="F161" s="52">
        <f t="shared" si="31"/>
        <v>108.60694830107892</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2695.7199999999993</v>
      </c>
      <c r="E163" s="51">
        <f t="shared" si="39"/>
        <v>2381.21</v>
      </c>
      <c r="F163" s="52">
        <f t="shared" si="31"/>
        <v>88.332987105485756</v>
      </c>
    </row>
    <row r="164" spans="1:6" ht="12.75" customHeight="1" x14ac:dyDescent="0.2">
      <c r="A164" s="53">
        <v>321</v>
      </c>
      <c r="B164" s="85" t="s">
        <v>372</v>
      </c>
      <c r="C164" s="50" t="s">
        <v>373</v>
      </c>
      <c r="D164" s="51">
        <f t="shared" ref="D164:E164" si="40">SUM(D165:D168)</f>
        <v>570.71</v>
      </c>
      <c r="E164" s="51">
        <f t="shared" si="40"/>
        <v>0</v>
      </c>
      <c r="F164" s="52">
        <f t="shared" si="31"/>
        <v>0</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570.71</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629.08000000000004</v>
      </c>
      <c r="E169" s="51">
        <f t="shared" si="41"/>
        <v>827.07999999999993</v>
      </c>
      <c r="F169" s="52">
        <f t="shared" si="31"/>
        <v>131.47453424047814</v>
      </c>
    </row>
    <row r="170" spans="1:6" ht="12.75" customHeight="1" x14ac:dyDescent="0.2">
      <c r="A170" s="53">
        <v>3221</v>
      </c>
      <c r="B170" s="85" t="s">
        <v>384</v>
      </c>
      <c r="C170" s="50" t="s">
        <v>385</v>
      </c>
      <c r="D170" s="242">
        <v>190.09</v>
      </c>
      <c r="E170" s="242">
        <v>485.32</v>
      </c>
      <c r="F170" s="52">
        <f t="shared" si="31"/>
        <v>255.31064232731865</v>
      </c>
    </row>
    <row r="171" spans="1:6" ht="12.75" customHeight="1" x14ac:dyDescent="0.2">
      <c r="A171" s="53">
        <v>3222</v>
      </c>
      <c r="B171" s="85" t="s">
        <v>386</v>
      </c>
      <c r="C171" s="50" t="s">
        <v>387</v>
      </c>
      <c r="D171" s="242">
        <v>55.51</v>
      </c>
      <c r="E171" s="242">
        <v>16.07</v>
      </c>
      <c r="F171" s="52">
        <f t="shared" si="31"/>
        <v>28.949738785804364</v>
      </c>
    </row>
    <row r="172" spans="1:6" ht="12.75" customHeight="1" x14ac:dyDescent="0.2">
      <c r="A172" s="53">
        <v>3223</v>
      </c>
      <c r="B172" s="85" t="s">
        <v>388</v>
      </c>
      <c r="C172" s="50" t="s">
        <v>389</v>
      </c>
      <c r="D172" s="242">
        <v>383.48</v>
      </c>
      <c r="E172" s="242">
        <v>325.69</v>
      </c>
      <c r="F172" s="52">
        <f t="shared" si="31"/>
        <v>84.930113695629501</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1428.2299999999998</v>
      </c>
      <c r="E177" s="51">
        <f t="shared" si="42"/>
        <v>1483.6100000000001</v>
      </c>
      <c r="F177" s="52">
        <f t="shared" si="31"/>
        <v>103.87752672888824</v>
      </c>
    </row>
    <row r="178" spans="1:6" ht="12.75" customHeight="1" x14ac:dyDescent="0.2">
      <c r="A178" s="53">
        <v>3231</v>
      </c>
      <c r="B178" s="85" t="s">
        <v>400</v>
      </c>
      <c r="C178" s="50" t="s">
        <v>401</v>
      </c>
      <c r="D178" s="242">
        <v>627.16999999999996</v>
      </c>
      <c r="E178" s="242">
        <v>634.59</v>
      </c>
      <c r="F178" s="52">
        <f t="shared" si="31"/>
        <v>101.18309230352219</v>
      </c>
    </row>
    <row r="179" spans="1:6" ht="12.75" customHeight="1" x14ac:dyDescent="0.2">
      <c r="A179" s="53">
        <v>3232</v>
      </c>
      <c r="B179" s="85" t="s">
        <v>402</v>
      </c>
      <c r="C179" s="50" t="s">
        <v>403</v>
      </c>
      <c r="D179" s="242">
        <v>0</v>
      </c>
      <c r="E179" s="242">
        <v>170</v>
      </c>
      <c r="F179" s="52" t="str">
        <f t="shared" si="31"/>
        <v>-</v>
      </c>
    </row>
    <row r="180" spans="1:6" ht="12.75" customHeight="1" x14ac:dyDescent="0.2">
      <c r="A180" s="53">
        <v>3233</v>
      </c>
      <c r="B180" s="85" t="s">
        <v>404</v>
      </c>
      <c r="C180" s="50" t="s">
        <v>405</v>
      </c>
      <c r="D180" s="242">
        <v>254.83</v>
      </c>
      <c r="E180" s="242">
        <v>254.88</v>
      </c>
      <c r="F180" s="52">
        <f t="shared" si="31"/>
        <v>100.0196209237531</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0</v>
      </c>
      <c r="E184" s="242"/>
      <c r="F184" s="52" t="str">
        <f t="shared" si="31"/>
        <v>-</v>
      </c>
    </row>
    <row r="185" spans="1:6" ht="12.75" customHeight="1" x14ac:dyDescent="0.2">
      <c r="A185" s="53">
        <v>3238</v>
      </c>
      <c r="B185" s="85" t="s">
        <v>414</v>
      </c>
      <c r="C185" s="50" t="s">
        <v>415</v>
      </c>
      <c r="D185" s="242">
        <v>516.37</v>
      </c>
      <c r="E185" s="242">
        <v>424.14</v>
      </c>
      <c r="F185" s="52">
        <f t="shared" si="31"/>
        <v>82.138776458740821</v>
      </c>
    </row>
    <row r="186" spans="1:6" ht="12.75" customHeight="1" x14ac:dyDescent="0.2">
      <c r="A186" s="53">
        <v>3239</v>
      </c>
      <c r="B186" s="85" t="s">
        <v>416</v>
      </c>
      <c r="C186" s="50" t="s">
        <v>417</v>
      </c>
      <c r="D186" s="242">
        <v>29.86</v>
      </c>
      <c r="E186" s="242"/>
      <c r="F186" s="52">
        <f t="shared" si="31"/>
        <v>0</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67.7</v>
      </c>
      <c r="E188" s="51">
        <f t="shared" si="43"/>
        <v>70.52</v>
      </c>
      <c r="F188" s="52">
        <f t="shared" si="31"/>
        <v>104.16543574593796</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67.7</v>
      </c>
      <c r="E193" s="242">
        <v>70.52</v>
      </c>
      <c r="F193" s="52">
        <f t="shared" si="31"/>
        <v>104.16543574593796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190.67</v>
      </c>
      <c r="E196" s="51">
        <f t="shared" si="44"/>
        <v>190.68</v>
      </c>
      <c r="F196" s="52">
        <f t="shared" si="31"/>
        <v>100.00524466355485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190.67</v>
      </c>
      <c r="E210" s="51">
        <f t="shared" si="47"/>
        <v>190.68</v>
      </c>
      <c r="F210" s="52">
        <f t="shared" si="31"/>
        <v>100.00524466355485</v>
      </c>
    </row>
    <row r="211" spans="1:6" ht="12.75" customHeight="1" x14ac:dyDescent="0.2">
      <c r="A211" s="53">
        <v>3431</v>
      </c>
      <c r="B211" s="232" t="s">
        <v>466</v>
      </c>
      <c r="C211" s="50" t="s">
        <v>467</v>
      </c>
      <c r="D211" s="242">
        <v>190.67</v>
      </c>
      <c r="E211" s="242">
        <v>190.68</v>
      </c>
      <c r="F211" s="52">
        <f t="shared" si="31"/>
        <v>100.00524466355485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36553.300000000003</v>
      </c>
      <c r="E289" s="51">
        <f t="shared" si="79"/>
        <v>37247.040000000001</v>
      </c>
      <c r="F289" s="52">
        <f t="shared" si="76"/>
        <v>101.89788610057093</v>
      </c>
    </row>
    <row r="290" spans="1:6" ht="12.75" customHeight="1" x14ac:dyDescent="0.2">
      <c r="A290" s="53" t="s">
        <v>609</v>
      </c>
      <c r="B290" s="85" t="s">
        <v>620</v>
      </c>
      <c r="C290" s="50" t="s">
        <v>621</v>
      </c>
      <c r="D290" s="51">
        <f>IF(D6&gt;=D289,D6-D289,0)</f>
        <v>2667.489999999998</v>
      </c>
      <c r="E290" s="51">
        <f>IF(E6&gt;=E289,E6-E289,0)</f>
        <v>5762.1499999999942</v>
      </c>
      <c r="F290" s="52">
        <f t="shared" si="76"/>
        <v>216.01393069889667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274.75</v>
      </c>
      <c r="E293" s="242">
        <v>454.33</v>
      </c>
      <c r="F293" s="52">
        <f t="shared" si="76"/>
        <v>165.36123748862602</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2847.07</v>
      </c>
      <c r="E350" s="51">
        <f t="shared" si="95"/>
        <v>4526.6000000000004</v>
      </c>
      <c r="F350" s="52">
        <f t="shared" si="81"/>
        <v>158.99152462004798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2847.07</v>
      </c>
      <c r="E363" s="51">
        <f t="shared" si="99"/>
        <v>4526.6000000000004</v>
      </c>
      <c r="F363" s="52">
        <f t="shared" si="81"/>
        <v>158.99152462004798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2847.07</v>
      </c>
      <c r="E383" s="51">
        <f t="shared" si="103"/>
        <v>4526.6000000000004</v>
      </c>
      <c r="F383" s="52">
        <f t="shared" si="81"/>
        <v>158.99152462004798</v>
      </c>
    </row>
    <row r="384" spans="1:6" ht="12.75" customHeight="1" x14ac:dyDescent="0.2">
      <c r="A384" s="53">
        <v>4241</v>
      </c>
      <c r="B384" s="85" t="s">
        <v>784</v>
      </c>
      <c r="C384" s="50" t="s">
        <v>785</v>
      </c>
      <c r="D384" s="242">
        <v>2847.07</v>
      </c>
      <c r="E384" s="242">
        <v>4526.6000000000004</v>
      </c>
      <c r="F384" s="52">
        <f t="shared" si="81"/>
        <v>158.99152462004798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2847.07</v>
      </c>
      <c r="E408" s="51">
        <f t="shared" si="111"/>
        <v>4526.6000000000004</v>
      </c>
      <c r="F408" s="52">
        <f t="shared" si="81"/>
        <v>158.99152462004798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1293.01</v>
      </c>
      <c r="E410" s="242">
        <v>1293.01</v>
      </c>
      <c r="F410" s="52">
        <f t="shared" si="81"/>
        <v>100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39220.79</v>
      </c>
      <c r="E412" s="51">
        <f>E6+E298</f>
        <v>43009.189999999995</v>
      </c>
      <c r="F412" s="52">
        <f t="shared" si="81"/>
        <v>109.65916290824329</v>
      </c>
    </row>
    <row r="413" spans="1:6" ht="12.75" customHeight="1" x14ac:dyDescent="0.2">
      <c r="A413" s="53" t="s">
        <v>609</v>
      </c>
      <c r="B413" s="85" t="s">
        <v>832</v>
      </c>
      <c r="C413" s="50" t="s">
        <v>833</v>
      </c>
      <c r="D413" s="51">
        <f t="shared" ref="D413:E413" si="112">D289+D350</f>
        <v>39400.370000000003</v>
      </c>
      <c r="E413" s="51">
        <f t="shared" si="112"/>
        <v>41773.64</v>
      </c>
      <c r="F413" s="52">
        <f t="shared" si="81"/>
        <v>106.02347135318779</v>
      </c>
    </row>
    <row r="414" spans="1:6" ht="12.75" customHeight="1" x14ac:dyDescent="0.2">
      <c r="A414" s="53" t="s">
        <v>609</v>
      </c>
      <c r="B414" s="85" t="s">
        <v>834</v>
      </c>
      <c r="C414" s="50" t="s">
        <v>835</v>
      </c>
      <c r="D414" s="51">
        <f t="shared" ref="D414:E414" si="113">IF(D412&gt;=D413,D412-D413,0)</f>
        <v>0</v>
      </c>
      <c r="E414" s="51">
        <f t="shared" si="113"/>
        <v>1235.5499999999956</v>
      </c>
      <c r="F414" s="52" t="str">
        <f t="shared" si="81"/>
        <v>-</v>
      </c>
    </row>
    <row r="415" spans="1:6" ht="12.75" customHeight="1" x14ac:dyDescent="0.2">
      <c r="A415" s="53" t="s">
        <v>609</v>
      </c>
      <c r="B415" s="85" t="s">
        <v>836</v>
      </c>
      <c r="C415" s="50" t="s">
        <v>837</v>
      </c>
      <c r="D415" s="51">
        <f t="shared" ref="D415:E415" si="114">IF(D413&gt;=D412,D413-D412,0)</f>
        <v>179.58000000000175</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1567.76</v>
      </c>
      <c r="E417" s="51">
        <f t="shared" si="116"/>
        <v>1747.34</v>
      </c>
      <c r="F417" s="52">
        <f t="shared" si="81"/>
        <v>111.45455937133235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39220.79</v>
      </c>
      <c r="E639" s="51">
        <f t="shared" si="180"/>
        <v>43009.189999999995</v>
      </c>
      <c r="F639" s="52">
        <f t="shared" si="119"/>
        <v>109.65916290824329</v>
      </c>
    </row>
    <row r="640" spans="1:6" ht="12.75" customHeight="1" x14ac:dyDescent="0.2">
      <c r="A640" s="53" t="s">
        <v>609</v>
      </c>
      <c r="B640" s="85" t="s">
        <v>1278</v>
      </c>
      <c r="C640" s="50" t="s">
        <v>1279</v>
      </c>
      <c r="D640" s="51">
        <f t="shared" ref="D640:E640" si="181">D413+D528</f>
        <v>39400.370000000003</v>
      </c>
      <c r="E640" s="51">
        <f t="shared" si="181"/>
        <v>41773.64</v>
      </c>
      <c r="F640" s="52">
        <f t="shared" si="119"/>
        <v>106.02347135318779</v>
      </c>
    </row>
    <row r="641" spans="1:6" ht="12.75" customHeight="1" x14ac:dyDescent="0.2">
      <c r="A641" s="53" t="s">
        <v>609</v>
      </c>
      <c r="B641" s="85" t="s">
        <v>1280</v>
      </c>
      <c r="C641" s="50" t="s">
        <v>1281</v>
      </c>
      <c r="D641" s="51">
        <f t="shared" ref="D641:E641" si="182">IF(D639&gt;=D640,D639-D640,0)</f>
        <v>0</v>
      </c>
      <c r="E641" s="51">
        <f t="shared" si="182"/>
        <v>1235.5499999999956</v>
      </c>
      <c r="F641" s="52" t="str">
        <f t="shared" si="119"/>
        <v>-</v>
      </c>
    </row>
    <row r="642" spans="1:6" ht="12.75" customHeight="1" x14ac:dyDescent="0.2">
      <c r="A642" s="53" t="s">
        <v>609</v>
      </c>
      <c r="B642" s="85" t="s">
        <v>1282</v>
      </c>
      <c r="C642" s="50" t="s">
        <v>1283</v>
      </c>
      <c r="D642" s="51">
        <f t="shared" ref="D642:E642" si="183">IF(D640&gt;=D639,D640-D639,0)</f>
        <v>179.58000000000175</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1567.76</v>
      </c>
      <c r="E644" s="51">
        <f t="shared" si="185"/>
        <v>1747.34</v>
      </c>
      <c r="F644" s="52">
        <f t="shared" si="119"/>
        <v>111.45455937133235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1747.3400000000017</v>
      </c>
      <c r="E646" s="51">
        <f t="shared" si="187"/>
        <v>511.79000000000428</v>
      </c>
      <c r="F646" s="52">
        <f t="shared" si="119"/>
        <v>29.289663145123662</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1171.93</v>
      </c>
      <c r="E649" s="242">
        <v>1265.78</v>
      </c>
      <c r="F649" s="52">
        <f t="shared" ref="F649:F724" si="188">IF(D649&lt;&gt;0,IF(E649/D649&gt;=100,"&gt;&gt;100",E649/D649*100),"-")</f>
        <v>108.00815748380874</v>
      </c>
    </row>
    <row r="650" spans="1:6" ht="12.75" customHeight="1" x14ac:dyDescent="0.2">
      <c r="A650" s="53" t="s">
        <v>1297</v>
      </c>
      <c r="B650" s="85" t="s">
        <v>1298</v>
      </c>
      <c r="C650" s="50" t="s">
        <v>1297</v>
      </c>
      <c r="D650" s="242">
        <v>39220.79</v>
      </c>
      <c r="E650" s="242">
        <v>43959.19</v>
      </c>
      <c r="F650" s="52">
        <f t="shared" si="188"/>
        <v>112.0813476730071</v>
      </c>
    </row>
    <row r="651" spans="1:6" ht="12.75" customHeight="1" x14ac:dyDescent="0.2">
      <c r="A651" s="53" t="s">
        <v>1299</v>
      </c>
      <c r="B651" s="85" t="s">
        <v>1300</v>
      </c>
      <c r="C651" s="50" t="s">
        <v>1299</v>
      </c>
      <c r="D651" s="242">
        <v>39126.94</v>
      </c>
      <c r="E651" s="242">
        <v>43755.02</v>
      </c>
      <c r="F651" s="52">
        <f t="shared" si="188"/>
        <v>111.82837196059798</v>
      </c>
    </row>
    <row r="652" spans="1:6" ht="24" x14ac:dyDescent="0.2">
      <c r="A652" s="53">
        <v>11</v>
      </c>
      <c r="B652" s="85" t="s">
        <v>1301</v>
      </c>
      <c r="C652" s="50" t="s">
        <v>1302</v>
      </c>
      <c r="D652" s="51">
        <f t="shared" ref="D652:E652" si="189">+D649+D650-D651</f>
        <v>1265.7799999999988</v>
      </c>
      <c r="E652" s="51">
        <f t="shared" si="189"/>
        <v>1469.9500000000044</v>
      </c>
      <c r="F652" s="52">
        <f t="shared" si="188"/>
        <v>116.12997519316197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v>
      </c>
      <c r="E654" s="262">
        <v>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v>
      </c>
      <c r="E656" s="262">
        <v>2</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2654.46</v>
      </c>
      <c r="E665" s="242">
        <v>3654.46</v>
      </c>
      <c r="F665" s="52">
        <f t="shared" si="188"/>
        <v>137.67244561982474</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D250" sqref="D25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9513.7800000000007</v>
      </c>
      <c r="E6" s="229">
        <f t="shared" si="0"/>
        <v>11002.280000000002</v>
      </c>
      <c r="F6" s="230">
        <f t="shared" ref="F6:F260" si="1">IF(D6&gt;0,IF(E6/D6&gt;=100,"&gt;&gt;100",E6/D6*100),"-")</f>
        <v>115.64572651459252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8248</v>
      </c>
      <c r="E7" s="104">
        <f t="shared" si="2"/>
        <v>9532.3300000000017</v>
      </c>
      <c r="F7" s="93">
        <f t="shared" si="1"/>
        <v>115.57141125121244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8248</v>
      </c>
      <c r="E12" s="104">
        <f t="shared" si="3"/>
        <v>9532.3300000000017</v>
      </c>
      <c r="F12" s="93">
        <f t="shared" si="1"/>
        <v>115.57141125121244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1810.17</v>
      </c>
      <c r="E20" s="247">
        <v>1810.17</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385.13</v>
      </c>
      <c r="E24" s="247">
        <v>385.13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2195.3000000000002</v>
      </c>
      <c r="E28" s="247">
        <v>2195.3000000000002</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8248</v>
      </c>
      <c r="E35" s="104">
        <f t="shared" si="7"/>
        <v>9532.3300000000017</v>
      </c>
      <c r="F35" s="93">
        <f t="shared" si="1"/>
        <v>115.57141125121244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54298.5</v>
      </c>
      <c r="E36" s="247">
        <v>58825.1</v>
      </c>
      <c r="F36" s="93">
        <f t="shared" si="1"/>
        <v>108.33651021667265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46050.5</v>
      </c>
      <c r="E40" s="247">
        <v>49292.77</v>
      </c>
      <c r="F40" s="93">
        <f t="shared" si="1"/>
        <v>107.04068359735508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161.05000000000001</v>
      </c>
      <c r="E54" s="247">
        <v>161.05000000000001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161.05000000000001</v>
      </c>
      <c r="E55" s="247">
        <v>161.05000000000001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1265.78</v>
      </c>
      <c r="E68" s="104">
        <f t="shared" si="13"/>
        <v>1469.95</v>
      </c>
      <c r="F68" s="93">
        <f t="shared" si="1"/>
        <v>116.12997519316153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1265.78</v>
      </c>
      <c r="E69" s="104">
        <f t="shared" si="14"/>
        <v>1469.95</v>
      </c>
      <c r="F69" s="93">
        <f t="shared" si="1"/>
        <v>116.12997519316153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564.62</v>
      </c>
      <c r="E70" s="104">
        <f t="shared" si="15"/>
        <v>564.63</v>
      </c>
      <c r="F70" s="93">
        <f t="shared" si="1"/>
        <v>100.00177110268854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564.62</v>
      </c>
      <c r="E72" s="247">
        <v>564.63</v>
      </c>
      <c r="F72" s="93">
        <f t="shared" si="1"/>
        <v>100.00177110268854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701.16</v>
      </c>
      <c r="E76" s="247">
        <v>905.32</v>
      </c>
      <c r="F76" s="93">
        <f t="shared" si="1"/>
        <v>129.11746249072965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9513.7800000000007</v>
      </c>
      <c r="E175" s="104">
        <f t="shared" si="30"/>
        <v>11002.28</v>
      </c>
      <c r="F175" s="93">
        <f t="shared" si="1"/>
        <v>115.64572651459251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3013.1200000000003</v>
      </c>
      <c r="E176" s="104">
        <f t="shared" si="31"/>
        <v>1981.74</v>
      </c>
      <c r="F176" s="93">
        <f t="shared" si="1"/>
        <v>65.770364273576888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3013.1200000000003</v>
      </c>
      <c r="E177" s="104">
        <f t="shared" si="32"/>
        <v>1981.74</v>
      </c>
      <c r="F177" s="93">
        <f t="shared" si="1"/>
        <v>65.770364273576888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2938.51</v>
      </c>
      <c r="E178" s="247">
        <v>1903.49</v>
      </c>
      <c r="F178" s="93">
        <f t="shared" si="1"/>
        <v>64.777387179216674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58.35</v>
      </c>
      <c r="E179" s="247">
        <v>59.64</v>
      </c>
      <c r="F179" s="93">
        <f t="shared" si="1"/>
        <v>102.21079691516709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16.260000000000002</v>
      </c>
      <c r="E180" s="104">
        <f t="shared" si="33"/>
        <v>18.61</v>
      </c>
      <c r="F180" s="93">
        <f t="shared" si="1"/>
        <v>114.45264452644525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16.260000000000002</v>
      </c>
      <c r="E183" s="247">
        <v>18.61</v>
      </c>
      <c r="F183" s="93">
        <f t="shared" si="1"/>
        <v>114.45264452644525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6500.66</v>
      </c>
      <c r="E237" s="104">
        <f t="shared" si="41"/>
        <v>9020.5400000000009</v>
      </c>
      <c r="F237" s="93">
        <f t="shared" si="1"/>
        <v>138.76344863444638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8248</v>
      </c>
      <c r="E238" s="104">
        <f t="shared" si="42"/>
        <v>9532.33</v>
      </c>
      <c r="F238" s="93">
        <f t="shared" si="1"/>
        <v>115.57141125121242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8248</v>
      </c>
      <c r="E239" s="104">
        <f t="shared" si="43"/>
        <v>9532.33</v>
      </c>
      <c r="F239" s="93">
        <f t="shared" si="1"/>
        <v>115.57141125121242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8248</v>
      </c>
      <c r="E240" s="247">
        <v>9532.33</v>
      </c>
      <c r="F240" s="93">
        <f t="shared" si="1"/>
        <v>115.57141125121242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-1747.34</v>
      </c>
      <c r="E245" s="104">
        <f t="shared" si="45"/>
        <v>-511.78999999999996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781.22</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781.22</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1747.34</v>
      </c>
      <c r="E250" s="104">
        <f t="shared" si="47"/>
        <v>1293.01</v>
      </c>
      <c r="F250" s="93">
        <f t="shared" si="1"/>
        <v>73.998763835315401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454.33</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1293.01</v>
      </c>
      <c r="E252" s="247">
        <v>1293.01</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3013.12</v>
      </c>
      <c r="E288" s="247">
        <v>1981.74</v>
      </c>
      <c r="F288" s="93">
        <f t="shared" si="50"/>
        <v>65.770364273576902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B108" sqref="B10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39400.370000000003</v>
      </c>
      <c r="E107" s="81">
        <f t="shared" si="21"/>
        <v>41773.64</v>
      </c>
      <c r="F107" s="63">
        <f t="shared" si="1"/>
        <v>106.02347135318779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39400.370000000003</v>
      </c>
      <c r="E108" s="249">
        <v>41773.64</v>
      </c>
      <c r="F108" s="63">
        <f t="shared" si="1"/>
        <v>106.02347135318779</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39400.370000000003</v>
      </c>
      <c r="E141" s="106">
        <f t="shared" si="28"/>
        <v>41773.64</v>
      </c>
      <c r="F141" s="82">
        <f t="shared" si="1"/>
        <v>106.02347135318779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3013.12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41773.64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37247.040000000001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34675.15</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2381.21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190.68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4526.6000000000004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42805.02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38278.42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35710.17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2379.92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188.33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4526.6000000000004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1981.7400000000052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1981.74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1981.74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2</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35239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2024-01-16T13:19:26Z</cp:lastPrinted>
  <dcterms:created xsi:type="dcterms:W3CDTF">2022-04-01T05:14:30Z</dcterms:created>
  <dcterms:modified xsi:type="dcterms:W3CDTF">2024-01-29T12:11:52Z</dcterms:modified>
</cp:coreProperties>
</file>