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ocuments\OBRASCI novi - 2013\KNJIŽNICA\OBRASCI\RKPFI\obrasci\"/>
    </mc:Choice>
  </mc:AlternateContent>
  <xr:revisionPtr revIDLastSave="0" documentId="8_{17715317-87C4-4F08-8824-CE1CC3DE3A2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6555" yWindow="180" windowWidth="16920" windowHeight="152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E285" i="9" s="1"/>
  <c r="B285" i="9" s="1"/>
  <c r="G285" i="9"/>
  <c r="F285" i="9"/>
  <c r="H284" i="9"/>
  <c r="G284" i="9"/>
  <c r="E284" i="9" s="1"/>
  <c r="B284" i="9" s="1"/>
  <c r="F284" i="9"/>
  <c r="H283" i="9"/>
  <c r="G283" i="9"/>
  <c r="F283" i="9"/>
  <c r="E283" i="9"/>
  <c r="B283" i="9" s="1"/>
  <c r="F282" i="9"/>
  <c r="H281" i="9"/>
  <c r="E281" i="9" s="1"/>
  <c r="G281" i="9"/>
  <c r="F281" i="9"/>
  <c r="F275" i="9" s="1"/>
  <c r="H280" i="9"/>
  <c r="G280" i="9"/>
  <c r="F280" i="9"/>
  <c r="H279" i="9"/>
  <c r="G279" i="9"/>
  <c r="F279" i="9"/>
  <c r="F278" i="9"/>
  <c r="F277" i="9"/>
  <c r="F276" i="9"/>
  <c r="L274" i="9"/>
  <c r="F274" i="9" s="1"/>
  <c r="H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M243" i="9"/>
  <c r="F243" i="9" s="1"/>
  <c r="L243" i="9"/>
  <c r="E243" i="9"/>
  <c r="B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H225" i="9"/>
  <c r="E225" i="9" s="1"/>
  <c r="B225" i="9" s="1"/>
  <c r="G225" i="9"/>
  <c r="F225" i="9"/>
  <c r="M224" i="9"/>
  <c r="L224" i="9"/>
  <c r="F224" i="9" s="1"/>
  <c r="E224" i="9"/>
  <c r="M223" i="9"/>
  <c r="F223" i="9" s="1"/>
  <c r="L223" i="9"/>
  <c r="E223" i="9"/>
  <c r="B223" i="9"/>
  <c r="M222" i="9"/>
  <c r="L222" i="9"/>
  <c r="F222" i="9" s="1"/>
  <c r="E222" i="9"/>
  <c r="B222" i="9" s="1"/>
  <c r="M221" i="9"/>
  <c r="L221" i="9"/>
  <c r="F221" i="9"/>
  <c r="B221" i="9" s="1"/>
  <c r="E221" i="9"/>
  <c r="M220" i="9"/>
  <c r="L220" i="9"/>
  <c r="E220" i="9"/>
  <c r="M219" i="9"/>
  <c r="F219" i="9" s="1"/>
  <c r="B219" i="9" s="1"/>
  <c r="L219" i="9"/>
  <c r="E219" i="9"/>
  <c r="M218" i="9"/>
  <c r="L218" i="9"/>
  <c r="F218" i="9" s="1"/>
  <c r="E218" i="9"/>
  <c r="M217" i="9"/>
  <c r="L217" i="9"/>
  <c r="E217" i="9"/>
  <c r="M216" i="9"/>
  <c r="L216" i="9"/>
  <c r="F216" i="9" s="1"/>
  <c r="E216" i="9"/>
  <c r="M215" i="9"/>
  <c r="F215" i="9" s="1"/>
  <c r="L215" i="9"/>
  <c r="E215" i="9"/>
  <c r="B215" i="9"/>
  <c r="M214" i="9"/>
  <c r="L214" i="9"/>
  <c r="F214" i="9" s="1"/>
  <c r="E214" i="9"/>
  <c r="B214" i="9" s="1"/>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G92" i="9"/>
  <c r="F92" i="9"/>
  <c r="E92" i="9"/>
  <c r="B92" i="9"/>
  <c r="H91" i="9"/>
  <c r="G91" i="9"/>
  <c r="F91" i="9"/>
  <c r="E91" i="9"/>
  <c r="B91" i="9" s="1"/>
  <c r="H90" i="9"/>
  <c r="G90" i="9"/>
  <c r="E90" i="9" s="1"/>
  <c r="F90" i="9"/>
  <c r="H89" i="9"/>
  <c r="G89" i="9"/>
  <c r="E89" i="9" s="1"/>
  <c r="B89" i="9" s="1"/>
  <c r="F89" i="9"/>
  <c r="H88" i="9"/>
  <c r="E88" i="9" s="1"/>
  <c r="B88" i="9" s="1"/>
  <c r="G88" i="9"/>
  <c r="F88" i="9"/>
  <c r="H87" i="9"/>
  <c r="G87" i="9"/>
  <c r="F87" i="9"/>
  <c r="B87" i="9" s="1"/>
  <c r="E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G57" i="9"/>
  <c r="E57" i="9" s="1"/>
  <c r="B57" i="9" s="1"/>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E45" i="9" s="1"/>
  <c r="B45" i="9" s="1"/>
  <c r="G45" i="9"/>
  <c r="F45" i="9"/>
  <c r="H44" i="9"/>
  <c r="E44" i="9" s="1"/>
  <c r="B44" i="9" s="1"/>
  <c r="G44" i="9"/>
  <c r="F44" i="9"/>
  <c r="H43" i="9"/>
  <c r="G43" i="9"/>
  <c r="E43" i="9" s="1"/>
  <c r="F43" i="9"/>
  <c r="H42" i="9"/>
  <c r="G42" i="9"/>
  <c r="E42" i="9" s="1"/>
  <c r="B42" i="9" s="1"/>
  <c r="F42" i="9"/>
  <c r="H41" i="9"/>
  <c r="E41" i="9" s="1"/>
  <c r="B41" i="9" s="1"/>
  <c r="G41" i="9"/>
  <c r="F41" i="9"/>
  <c r="H40" i="9"/>
  <c r="G40" i="9"/>
  <c r="F40" i="9"/>
  <c r="E40" i="9"/>
  <c r="B40" i="9" s="1"/>
  <c r="H39" i="9"/>
  <c r="G39" i="9"/>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s="1"/>
  <c r="C1481" i="1" s="1"/>
  <c r="H1481" i="1" s="1"/>
  <c r="E44" i="7"/>
  <c r="D44" i="7"/>
  <c r="E39" i="7"/>
  <c r="D39" i="7"/>
  <c r="D38" i="7" s="1"/>
  <c r="E30" i="7"/>
  <c r="D30" i="7"/>
  <c r="D22" i="7" s="1"/>
  <c r="E23" i="7"/>
  <c r="D23" i="7"/>
  <c r="E7" i="7"/>
  <c r="E6"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D245" i="5" s="1"/>
  <c r="F245" i="5" s="1"/>
  <c r="F249" i="5"/>
  <c r="F248" i="5"/>
  <c r="F247" i="5"/>
  <c r="F246"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F422" i="4" s="1"/>
  <c r="D421" i="4"/>
  <c r="F418" i="4"/>
  <c r="E418" i="4"/>
  <c r="D418" i="4"/>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D299"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E215" i="4"/>
  <c r="F214" i="4"/>
  <c r="F213" i="4"/>
  <c r="F212" i="4"/>
  <c r="F211" i="4"/>
  <c r="E210" i="4"/>
  <c r="D210" i="4"/>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D152" i="4" s="1"/>
  <c r="C148" i="1"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E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H30" i="3"/>
  <c r="G30" i="3"/>
  <c r="B30" i="3"/>
  <c r="G29" i="3"/>
  <c r="B29" i="3"/>
  <c r="I28"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6" i="1"/>
  <c r="C1576" i="1"/>
  <c r="G1576" i="1" s="1"/>
  <c r="H1575" i="1"/>
  <c r="G1575" i="1"/>
  <c r="C1575" i="1"/>
  <c r="C1574" i="1"/>
  <c r="H1574" i="1" s="1"/>
  <c r="C1573" i="1"/>
  <c r="H1573" i="1" s="1"/>
  <c r="H1572" i="1"/>
  <c r="C1572" i="1"/>
  <c r="G1572" i="1" s="1"/>
  <c r="H1571" i="1"/>
  <c r="G1571" i="1"/>
  <c r="C1571" i="1"/>
  <c r="C1570" i="1"/>
  <c r="H1570" i="1" s="1"/>
  <c r="C1569" i="1"/>
  <c r="H1569" i="1" s="1"/>
  <c r="H1568" i="1"/>
  <c r="C1568" i="1"/>
  <c r="G1568" i="1" s="1"/>
  <c r="H1567" i="1"/>
  <c r="G1567" i="1"/>
  <c r="C1567" i="1"/>
  <c r="C1566" i="1"/>
  <c r="H1566" i="1" s="1"/>
  <c r="C1565" i="1"/>
  <c r="H1565"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C1533" i="1"/>
  <c r="H1533" i="1" s="1"/>
  <c r="H1532" i="1"/>
  <c r="C1532" i="1"/>
  <c r="G1532" i="1" s="1"/>
  <c r="H1531" i="1"/>
  <c r="G1531" i="1"/>
  <c r="C1531" i="1"/>
  <c r="C1530" i="1"/>
  <c r="H1530" i="1" s="1"/>
  <c r="C1529" i="1"/>
  <c r="H1529" i="1" s="1"/>
  <c r="H1528" i="1"/>
  <c r="C1528" i="1"/>
  <c r="G1528" i="1" s="1"/>
  <c r="H1527" i="1"/>
  <c r="G1527" i="1"/>
  <c r="C1527" i="1"/>
  <c r="C1526" i="1"/>
  <c r="H1526" i="1" s="1"/>
  <c r="C1525" i="1"/>
  <c r="H1525" i="1" s="1"/>
  <c r="H1523" i="1"/>
  <c r="G1523" i="1"/>
  <c r="C1523" i="1"/>
  <c r="C1522" i="1"/>
  <c r="H1522" i="1" s="1"/>
  <c r="C1521" i="1"/>
  <c r="H1521" i="1" s="1"/>
  <c r="H1520" i="1"/>
  <c r="C1520" i="1"/>
  <c r="G1520" i="1" s="1"/>
  <c r="H1519" i="1"/>
  <c r="G1519" i="1"/>
  <c r="C1519" i="1"/>
  <c r="H1516" i="1"/>
  <c r="C1516" i="1"/>
  <c r="G1516" i="1" s="1"/>
  <c r="H1515" i="1"/>
  <c r="G1515" i="1"/>
  <c r="C1515" i="1"/>
  <c r="C1514" i="1"/>
  <c r="H1514" i="1" s="1"/>
  <c r="C1513" i="1"/>
  <c r="H1513" i="1" s="1"/>
  <c r="H1512" i="1"/>
  <c r="C1512" i="1"/>
  <c r="G1512" i="1" s="1"/>
  <c r="H1511" i="1"/>
  <c r="G1511" i="1"/>
  <c r="C1511" i="1"/>
  <c r="C1510" i="1"/>
  <c r="H1510" i="1" s="1"/>
  <c r="C1509" i="1"/>
  <c r="H1509" i="1" s="1"/>
  <c r="H1508" i="1"/>
  <c r="C1508" i="1"/>
  <c r="G1508" i="1" s="1"/>
  <c r="H1507" i="1"/>
  <c r="G1507" i="1"/>
  <c r="C1507" i="1"/>
  <c r="C1506" i="1"/>
  <c r="H1506" i="1" s="1"/>
  <c r="C1505" i="1"/>
  <c r="H1505" i="1" s="1"/>
  <c r="C1504" i="1"/>
  <c r="G1504" i="1" s="1"/>
  <c r="C1503" i="1"/>
  <c r="H1503" i="1" s="1"/>
  <c r="C1502" i="1"/>
  <c r="H1502" i="1" s="1"/>
  <c r="C1501" i="1"/>
  <c r="H1501" i="1" s="1"/>
  <c r="H1500" i="1"/>
  <c r="C1500" i="1"/>
  <c r="G1500" i="1" s="1"/>
  <c r="C1499" i="1"/>
  <c r="H1499" i="1" s="1"/>
  <c r="C1498" i="1"/>
  <c r="H1498" i="1" s="1"/>
  <c r="C1497" i="1"/>
  <c r="H1497" i="1" s="1"/>
  <c r="H1496" i="1"/>
  <c r="C1496" i="1"/>
  <c r="G1496" i="1" s="1"/>
  <c r="H1495" i="1"/>
  <c r="G1495" i="1"/>
  <c r="C1495" i="1"/>
  <c r="C1494" i="1"/>
  <c r="H1494" i="1" s="1"/>
  <c r="C1493" i="1"/>
  <c r="H1493" i="1" s="1"/>
  <c r="H1492" i="1"/>
  <c r="C1492" i="1"/>
  <c r="G1492" i="1" s="1"/>
  <c r="H1491" i="1"/>
  <c r="G1491" i="1"/>
  <c r="C1491" i="1"/>
  <c r="C1490" i="1"/>
  <c r="H1490" i="1" s="1"/>
  <c r="C1489" i="1"/>
  <c r="H1489" i="1" s="1"/>
  <c r="H1488" i="1"/>
  <c r="C1488" i="1"/>
  <c r="G1488" i="1" s="1"/>
  <c r="H1487" i="1"/>
  <c r="G1487" i="1"/>
  <c r="C1487" i="1"/>
  <c r="C1486" i="1"/>
  <c r="H1486" i="1" s="1"/>
  <c r="C1485" i="1"/>
  <c r="H1485" i="1" s="1"/>
  <c r="C1484" i="1"/>
  <c r="G1484" i="1" s="1"/>
  <c r="C1483" i="1"/>
  <c r="H1483" i="1" s="1"/>
  <c r="C1482" i="1"/>
  <c r="H1482" i="1" s="1"/>
  <c r="C1480" i="1"/>
  <c r="G1480" i="1" s="1"/>
  <c r="D1479" i="1"/>
  <c r="C1479" i="1"/>
  <c r="G1478" i="1"/>
  <c r="D1478" i="1"/>
  <c r="H1478" i="1" s="1"/>
  <c r="C1478" i="1"/>
  <c r="D1477" i="1"/>
  <c r="C1477" i="1"/>
  <c r="H1477" i="1" s="1"/>
  <c r="H1476" i="1"/>
  <c r="G1476" i="1"/>
  <c r="D1476" i="1"/>
  <c r="C1476" i="1"/>
  <c r="J1476" i="1" s="1"/>
  <c r="D1475" i="1"/>
  <c r="G1475" i="1" s="1"/>
  <c r="C1475" i="1"/>
  <c r="D1474" i="1"/>
  <c r="C1474" i="1"/>
  <c r="D1473" i="1"/>
  <c r="H1473" i="1" s="1"/>
  <c r="C1473" i="1"/>
  <c r="D1472" i="1"/>
  <c r="C1472" i="1"/>
  <c r="H1472" i="1" s="1"/>
  <c r="H1471" i="1"/>
  <c r="G1471" i="1"/>
  <c r="D1471" i="1"/>
  <c r="C1471" i="1"/>
  <c r="J1471" i="1" s="1"/>
  <c r="H1470" i="1"/>
  <c r="D1470" i="1"/>
  <c r="G1470" i="1" s="1"/>
  <c r="C1470" i="1"/>
  <c r="C1469" i="1"/>
  <c r="D1468" i="1"/>
  <c r="C1468" i="1"/>
  <c r="D1467" i="1"/>
  <c r="H1467" i="1" s="1"/>
  <c r="C1467" i="1"/>
  <c r="D1466" i="1"/>
  <c r="C1466" i="1"/>
  <c r="H1466" i="1" s="1"/>
  <c r="H1465" i="1"/>
  <c r="D1465" i="1"/>
  <c r="G1465" i="1" s="1"/>
  <c r="I1465" i="1" s="1"/>
  <c r="C1465" i="1"/>
  <c r="J1465" i="1" s="1"/>
  <c r="D1464" i="1"/>
  <c r="C1464" i="1"/>
  <c r="D1463" i="1"/>
  <c r="H1463" i="1" s="1"/>
  <c r="C1463" i="1"/>
  <c r="D1462" i="1"/>
  <c r="C1462" i="1"/>
  <c r="H1462" i="1" s="1"/>
  <c r="D1461" i="1"/>
  <c r="C1461" i="1"/>
  <c r="D1460" i="1"/>
  <c r="H1460" i="1" s="1"/>
  <c r="C1460" i="1"/>
  <c r="D1459" i="1"/>
  <c r="C1459" i="1"/>
  <c r="H1459" i="1" s="1"/>
  <c r="H1458" i="1"/>
  <c r="G1458" i="1"/>
  <c r="D1458" i="1"/>
  <c r="C1458" i="1"/>
  <c r="J1458" i="1" s="1"/>
  <c r="D1457" i="1"/>
  <c r="C1457" i="1"/>
  <c r="D1456" i="1"/>
  <c r="H1456" i="1" s="1"/>
  <c r="C1456" i="1"/>
  <c r="D1455" i="1"/>
  <c r="C1455" i="1"/>
  <c r="H1455" i="1" s="1"/>
  <c r="C1454" i="1"/>
  <c r="C1453" i="1"/>
  <c r="H1452" i="1"/>
  <c r="D1452" i="1"/>
  <c r="G1452" i="1" s="1"/>
  <c r="C1452" i="1"/>
  <c r="D1451" i="1"/>
  <c r="C1451" i="1"/>
  <c r="D1450" i="1"/>
  <c r="H1450" i="1" s="1"/>
  <c r="C1450" i="1"/>
  <c r="D1449" i="1"/>
  <c r="C1449" i="1"/>
  <c r="H1448" i="1"/>
  <c r="D1448" i="1"/>
  <c r="G1448" i="1" s="1"/>
  <c r="C1448" i="1"/>
  <c r="D1447" i="1"/>
  <c r="C1447" i="1"/>
  <c r="D1446" i="1"/>
  <c r="H1446" i="1" s="1"/>
  <c r="C1446" i="1"/>
  <c r="H1445" i="1"/>
  <c r="D1445" i="1"/>
  <c r="C1445" i="1"/>
  <c r="D1444" i="1"/>
  <c r="J1444" i="1" s="1"/>
  <c r="C1444" i="1"/>
  <c r="D1443" i="1"/>
  <c r="H1443" i="1" s="1"/>
  <c r="C1443" i="1"/>
  <c r="D1442" i="1"/>
  <c r="J1442" i="1" s="1"/>
  <c r="C1442" i="1"/>
  <c r="H1441" i="1"/>
  <c r="D1441" i="1"/>
  <c r="C1441" i="1"/>
  <c r="D1440" i="1"/>
  <c r="J1440" i="1" s="1"/>
  <c r="C1440" i="1"/>
  <c r="D1439" i="1"/>
  <c r="H1439" i="1" s="1"/>
  <c r="C1439" i="1"/>
  <c r="H1438" i="1"/>
  <c r="D1438" i="1"/>
  <c r="C1438" i="1"/>
  <c r="D1437" i="1"/>
  <c r="H1437" i="1" s="1"/>
  <c r="C1437" i="1"/>
  <c r="D1435"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D1402" i="1"/>
  <c r="C1402" i="1"/>
  <c r="H1402" i="1" s="1"/>
  <c r="G1401"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D1228" i="1"/>
  <c r="G1228" i="1" s="1"/>
  <c r="C1228" i="1"/>
  <c r="H1228" i="1" s="1"/>
  <c r="D1227" i="1"/>
  <c r="C1227" i="1"/>
  <c r="H1227" i="1" s="1"/>
  <c r="H1226" i="1"/>
  <c r="G1226" i="1"/>
  <c r="D1226" i="1"/>
  <c r="C1226" i="1"/>
  <c r="H1225" i="1"/>
  <c r="G1225" i="1"/>
  <c r="D1225" i="1"/>
  <c r="C1225" i="1"/>
  <c r="H1224" i="1"/>
  <c r="G1224" i="1"/>
  <c r="D1224" i="1"/>
  <c r="C1224" i="1"/>
  <c r="H1223" i="1"/>
  <c r="G1223" i="1"/>
  <c r="D1223" i="1"/>
  <c r="C1223" i="1"/>
  <c r="D1222" i="1"/>
  <c r="C1222" i="1"/>
  <c r="H1222" i="1" s="1"/>
  <c r="H1221" i="1"/>
  <c r="G1221" i="1"/>
  <c r="D1221" i="1"/>
  <c r="C1221" i="1"/>
  <c r="H1220" i="1"/>
  <c r="G1220" i="1"/>
  <c r="D1220" i="1"/>
  <c r="C1220" i="1"/>
  <c r="H1219" i="1"/>
  <c r="G1219" i="1"/>
  <c r="D1219" i="1"/>
  <c r="C1219" i="1"/>
  <c r="H1218" i="1"/>
  <c r="G1218" i="1"/>
  <c r="D1218" i="1"/>
  <c r="C1218" i="1"/>
  <c r="D1217" i="1"/>
  <c r="C1217" i="1"/>
  <c r="G1217" i="1" s="1"/>
  <c r="D1216" i="1"/>
  <c r="C1216" i="1"/>
  <c r="G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H1052" i="1"/>
  <c r="G1052" i="1"/>
  <c r="D1052" i="1"/>
  <c r="C1052" i="1"/>
  <c r="H1051" i="1"/>
  <c r="G1051" i="1"/>
  <c r="D1051" i="1"/>
  <c r="C1051" i="1"/>
  <c r="D1050" i="1"/>
  <c r="G1050" i="1" s="1"/>
  <c r="C1050" i="1"/>
  <c r="H1050" i="1" s="1"/>
  <c r="H1049" i="1"/>
  <c r="G1049" i="1"/>
  <c r="D1049" i="1"/>
  <c r="C1049" i="1"/>
  <c r="D1048" i="1"/>
  <c r="G1048" i="1" s="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3" i="1" s="1"/>
  <c r="H1032" i="1"/>
  <c r="D1032" i="1"/>
  <c r="G1032" i="1" s="1"/>
  <c r="C1032" i="1"/>
  <c r="G1031" i="1"/>
  <c r="D1031" i="1"/>
  <c r="C1031" i="1"/>
  <c r="H1031" i="1" s="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H1004" i="1"/>
  <c r="G1004" i="1"/>
  <c r="D1004" i="1"/>
  <c r="C1004" i="1"/>
  <c r="H1003" i="1"/>
  <c r="G1003" i="1"/>
  <c r="D1003" i="1"/>
  <c r="C1003" i="1"/>
  <c r="D1002" i="1"/>
  <c r="C1002" i="1"/>
  <c r="H1002" i="1" s="1"/>
  <c r="H1001" i="1"/>
  <c r="G1001" i="1"/>
  <c r="D1001" i="1"/>
  <c r="C1001" i="1"/>
  <c r="H1000" i="1"/>
  <c r="G1000" i="1"/>
  <c r="D1000" i="1"/>
  <c r="C1000" i="1"/>
  <c r="H999" i="1"/>
  <c r="G999" i="1"/>
  <c r="D999" i="1"/>
  <c r="C999" i="1"/>
  <c r="D998" i="1"/>
  <c r="G998" i="1" s="1"/>
  <c r="C998" i="1"/>
  <c r="H998"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H648" i="1"/>
  <c r="G648" i="1"/>
  <c r="D648" i="1"/>
  <c r="C648" i="1"/>
  <c r="D647" i="1"/>
  <c r="G647" i="1" s="1"/>
  <c r="C647" i="1"/>
  <c r="H646" i="1"/>
  <c r="G646" i="1"/>
  <c r="D646" i="1"/>
  <c r="C646" i="1"/>
  <c r="D645" i="1"/>
  <c r="C645" i="1"/>
  <c r="D644" i="1"/>
  <c r="C644" i="1"/>
  <c r="H644" i="1" s="1"/>
  <c r="H643" i="1"/>
  <c r="D643" i="1"/>
  <c r="C643" i="1"/>
  <c r="D642" i="1"/>
  <c r="C642" i="1"/>
  <c r="G642" i="1" s="1"/>
  <c r="H641" i="1"/>
  <c r="G641" i="1"/>
  <c r="D641" i="1"/>
  <c r="C641" i="1"/>
  <c r="C638"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C412" i="1"/>
  <c r="D411"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C189" i="1"/>
  <c r="H189" i="1" s="1"/>
  <c r="H188" i="1"/>
  <c r="G188" i="1"/>
  <c r="D188" i="1"/>
  <c r="C188" i="1"/>
  <c r="H187" i="1"/>
  <c r="G187" i="1"/>
  <c r="D187" i="1"/>
  <c r="C187" i="1"/>
  <c r="H186" i="1"/>
  <c r="G186" i="1"/>
  <c r="D186" i="1"/>
  <c r="C186" i="1"/>
  <c r="H185" i="1"/>
  <c r="G185" i="1"/>
  <c r="D185" i="1"/>
  <c r="C185" i="1"/>
  <c r="D184" i="1"/>
  <c r="G184" i="1" s="1"/>
  <c r="C184" i="1"/>
  <c r="H183" i="1"/>
  <c r="G183" i="1"/>
  <c r="D183" i="1"/>
  <c r="C183" i="1"/>
  <c r="H182" i="1"/>
  <c r="G182" i="1"/>
  <c r="D182" i="1"/>
  <c r="C182" i="1"/>
  <c r="H181" i="1"/>
  <c r="D181" i="1"/>
  <c r="C181" i="1"/>
  <c r="H180" i="1"/>
  <c r="G180" i="1"/>
  <c r="D180" i="1"/>
  <c r="C180" i="1"/>
  <c r="H179" i="1"/>
  <c r="G179" i="1"/>
  <c r="D179" i="1"/>
  <c r="C179" i="1"/>
  <c r="H178" i="1"/>
  <c r="G178" i="1"/>
  <c r="D178" i="1"/>
  <c r="C178" i="1"/>
  <c r="H177" i="1"/>
  <c r="G177" i="1"/>
  <c r="D177" i="1"/>
  <c r="C177" i="1"/>
  <c r="D176" i="1"/>
  <c r="C176" i="1"/>
  <c r="H176" i="1" s="1"/>
  <c r="H175" i="1"/>
  <c r="G175" i="1"/>
  <c r="D175" i="1"/>
  <c r="C175" i="1"/>
  <c r="H174" i="1"/>
  <c r="D174" i="1"/>
  <c r="G174" i="1" s="1"/>
  <c r="C174" i="1"/>
  <c r="D173" i="1"/>
  <c r="C173" i="1"/>
  <c r="H172" i="1"/>
  <c r="G172" i="1"/>
  <c r="D172" i="1"/>
  <c r="C172" i="1"/>
  <c r="H171" i="1"/>
  <c r="G171" i="1"/>
  <c r="D171" i="1"/>
  <c r="C171" i="1"/>
  <c r="H170" i="1"/>
  <c r="G170" i="1"/>
  <c r="D170" i="1"/>
  <c r="C170" i="1"/>
  <c r="H169" i="1"/>
  <c r="G169" i="1"/>
  <c r="D169" i="1"/>
  <c r="C169" i="1"/>
  <c r="D168" i="1"/>
  <c r="G168" i="1" s="1"/>
  <c r="C168" i="1"/>
  <c r="H168" i="1" s="1"/>
  <c r="D167" i="1"/>
  <c r="C167" i="1"/>
  <c r="H167" i="1" s="1"/>
  <c r="D166" i="1"/>
  <c r="C166" i="1"/>
  <c r="H166" i="1" s="1"/>
  <c r="D165" i="1"/>
  <c r="C165" i="1"/>
  <c r="H165" i="1" s="1"/>
  <c r="H164" i="1"/>
  <c r="G164" i="1"/>
  <c r="D164" i="1"/>
  <c r="C164" i="1"/>
  <c r="H163" i="1"/>
  <c r="G163" i="1"/>
  <c r="D163" i="1"/>
  <c r="C163" i="1"/>
  <c r="H162" i="1"/>
  <c r="G162" i="1"/>
  <c r="D162" i="1"/>
  <c r="C162" i="1"/>
  <c r="H161" i="1"/>
  <c r="G161" i="1"/>
  <c r="D161" i="1"/>
  <c r="C161" i="1"/>
  <c r="H160" i="1"/>
  <c r="G160" i="1"/>
  <c r="D160" i="1"/>
  <c r="C160" i="1"/>
  <c r="H158" i="1"/>
  <c r="G158" i="1"/>
  <c r="D158" i="1"/>
  <c r="C158" i="1"/>
  <c r="D157" i="1"/>
  <c r="C157" i="1"/>
  <c r="H157" i="1" s="1"/>
  <c r="H156" i="1"/>
  <c r="G156" i="1"/>
  <c r="D156" i="1"/>
  <c r="C156" i="1"/>
  <c r="H155" i="1"/>
  <c r="D155" i="1"/>
  <c r="C155" i="1"/>
  <c r="G155" i="1" s="1"/>
  <c r="G154" i="1"/>
  <c r="D154" i="1"/>
  <c r="C154" i="1"/>
  <c r="H154" i="1" s="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H56" i="1"/>
  <c r="G56" i="1"/>
  <c r="D56" i="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75" i="1" l="1"/>
  <c r="H1479" i="1"/>
  <c r="I1478" i="1"/>
  <c r="J1478" i="1"/>
  <c r="E38" i="7"/>
  <c r="D1469" i="1" s="1"/>
  <c r="I1476" i="1"/>
  <c r="H1474" i="1"/>
  <c r="G1473" i="1"/>
  <c r="I1473" i="1" s="1"/>
  <c r="J1473" i="1"/>
  <c r="I31" i="3"/>
  <c r="I1471" i="1"/>
  <c r="H1468" i="1"/>
  <c r="J1467" i="1"/>
  <c r="G1467" i="1"/>
  <c r="I1467" i="1" s="1"/>
  <c r="H1464" i="1"/>
  <c r="J1463" i="1"/>
  <c r="E22" i="7"/>
  <c r="G1463" i="1"/>
  <c r="I1463" i="1" s="1"/>
  <c r="H1461" i="1"/>
  <c r="J1460" i="1"/>
  <c r="G1460" i="1"/>
  <c r="I1460" i="1" s="1"/>
  <c r="D1454" i="1"/>
  <c r="H1454" i="1" s="1"/>
  <c r="I1458" i="1"/>
  <c r="H1457" i="1"/>
  <c r="G1456" i="1"/>
  <c r="I1456" i="1" s="1"/>
  <c r="J1456" i="1"/>
  <c r="G1441" i="1"/>
  <c r="G1445" i="1"/>
  <c r="I1448" i="1"/>
  <c r="I1452" i="1"/>
  <c r="G1446" i="1"/>
  <c r="I1446" i="1" s="1"/>
  <c r="J1448" i="1"/>
  <c r="H1449" i="1"/>
  <c r="G1450" i="1"/>
  <c r="I1450" i="1" s="1"/>
  <c r="J1452" i="1"/>
  <c r="I1441" i="1"/>
  <c r="G1443" i="1"/>
  <c r="I1443" i="1" s="1"/>
  <c r="J1446" i="1"/>
  <c r="H1447" i="1"/>
  <c r="J1450" i="1"/>
  <c r="H1451" i="1"/>
  <c r="G1439" i="1"/>
  <c r="I1439" i="1" s="1"/>
  <c r="G1438" i="1"/>
  <c r="G1437" i="1"/>
  <c r="E280" i="9"/>
  <c r="B280" i="9" s="1"/>
  <c r="E237" i="5"/>
  <c r="G1157" i="1"/>
  <c r="G1160" i="1"/>
  <c r="G1156" i="1"/>
  <c r="G1155" i="1"/>
  <c r="G1154" i="1"/>
  <c r="F70" i="5"/>
  <c r="H1030" i="1"/>
  <c r="E12" i="5"/>
  <c r="D990" i="1" s="1"/>
  <c r="G997" i="1"/>
  <c r="H1006" i="1"/>
  <c r="F19" i="5"/>
  <c r="G649" i="1"/>
  <c r="E22" i="9"/>
  <c r="B22" i="9" s="1"/>
  <c r="H647" i="1"/>
  <c r="G643" i="1"/>
  <c r="G645" i="1"/>
  <c r="F652" i="4"/>
  <c r="G405" i="1"/>
  <c r="H411" i="1"/>
  <c r="F383" i="4"/>
  <c r="H412" i="1"/>
  <c r="E644" i="4"/>
  <c r="D638" i="1" s="1"/>
  <c r="H638" i="1" s="1"/>
  <c r="E643" i="4"/>
  <c r="D637" i="1" s="1"/>
  <c r="F210" i="4"/>
  <c r="H184" i="1"/>
  <c r="F188" i="4"/>
  <c r="F220" i="9"/>
  <c r="B220" i="9" s="1"/>
  <c r="G181" i="1"/>
  <c r="H173" i="1"/>
  <c r="F177" i="4"/>
  <c r="E163" i="4"/>
  <c r="D159" i="1" s="1"/>
  <c r="F169" i="4"/>
  <c r="E152" i="4"/>
  <c r="E39" i="9"/>
  <c r="F217" i="9"/>
  <c r="B217" i="9" s="1"/>
  <c r="D148" i="1"/>
  <c r="G148" i="1" s="1"/>
  <c r="G150" i="1"/>
  <c r="G149" i="1"/>
  <c r="F153" i="4"/>
  <c r="G131" i="1"/>
  <c r="G130" i="1"/>
  <c r="F125" i="4"/>
  <c r="E26" i="9"/>
  <c r="B26" i="9" s="1"/>
  <c r="E50" i="4"/>
  <c r="D46" i="1" s="1"/>
  <c r="F107" i="6"/>
  <c r="H1480" i="1"/>
  <c r="H1504" i="1"/>
  <c r="G1499" i="1"/>
  <c r="G1503" i="1"/>
  <c r="H1484" i="1"/>
  <c r="G1483" i="1"/>
  <c r="G1402" i="1"/>
  <c r="G1264" i="1"/>
  <c r="G1229" i="1"/>
  <c r="G1222" i="1"/>
  <c r="G1227" i="1"/>
  <c r="H1216" i="1"/>
  <c r="H1217" i="1"/>
  <c r="H1157" i="1"/>
  <c r="H1160" i="1"/>
  <c r="H1156" i="1"/>
  <c r="H1154" i="1"/>
  <c r="H1155" i="1"/>
  <c r="G1054" i="1"/>
  <c r="D69" i="5"/>
  <c r="G1030" i="1"/>
  <c r="G1018" i="1"/>
  <c r="G1013" i="1"/>
  <c r="G1014" i="1"/>
  <c r="G1002" i="1"/>
  <c r="G644" i="1"/>
  <c r="H642" i="1"/>
  <c r="H645" i="1"/>
  <c r="G378" i="1"/>
  <c r="G379" i="1"/>
  <c r="D363" i="4"/>
  <c r="G289" i="1"/>
  <c r="G411" i="1"/>
  <c r="G412" i="1"/>
  <c r="D643" i="4"/>
  <c r="E273" i="9"/>
  <c r="B273" i="9" s="1"/>
  <c r="G638" i="1"/>
  <c r="G206" i="1"/>
  <c r="G207" i="1"/>
  <c r="D196" i="4"/>
  <c r="G189" i="1"/>
  <c r="G173" i="1"/>
  <c r="G176" i="1"/>
  <c r="G167" i="1"/>
  <c r="G165" i="1"/>
  <c r="G166" i="1"/>
  <c r="D163" i="4"/>
  <c r="G157" i="1"/>
  <c r="F159" i="4"/>
  <c r="H148" i="1"/>
  <c r="H149" i="1"/>
  <c r="H150" i="1"/>
  <c r="G132" i="1"/>
  <c r="F133" i="4"/>
  <c r="C129" i="1"/>
  <c r="H130" i="1"/>
  <c r="H131" i="1"/>
  <c r="F134" i="4"/>
  <c r="G121" i="1"/>
  <c r="G123" i="1"/>
  <c r="D124" i="4"/>
  <c r="G57" i="1"/>
  <c r="D3" i="1"/>
  <c r="G1440" i="1"/>
  <c r="G1442" i="1"/>
  <c r="G1444" i="1"/>
  <c r="J1445" i="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0" i="4"/>
  <c r="F51" i="4"/>
  <c r="E82" i="4"/>
  <c r="D78" i="1" s="1"/>
  <c r="E636" i="4"/>
  <c r="D630" i="1" s="1"/>
  <c r="J1439" i="1"/>
  <c r="H1440" i="1"/>
  <c r="J1441" i="1"/>
  <c r="H1442" i="1"/>
  <c r="J1443" i="1"/>
  <c r="H1444"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06" i="4"/>
  <c r="F107" i="4"/>
  <c r="F299" i="4"/>
  <c r="D298" i="4"/>
  <c r="F351" i="4"/>
  <c r="D350" i="4"/>
  <c r="D7" i="4"/>
  <c r="D82" i="4"/>
  <c r="F83" i="4"/>
  <c r="E298" i="4"/>
  <c r="E350" i="4"/>
  <c r="F215" i="4"/>
  <c r="E7" i="5"/>
  <c r="F225" i="4"/>
  <c r="F253" i="4"/>
  <c r="F304" i="4"/>
  <c r="F312" i="4"/>
  <c r="F356" i="4"/>
  <c r="F364" i="4"/>
  <c r="F416" i="4"/>
  <c r="F421" i="4"/>
  <c r="D459" i="4"/>
  <c r="D420" i="4" s="1"/>
  <c r="F473" i="4"/>
  <c r="F485" i="4"/>
  <c r="D529" i="4"/>
  <c r="D593" i="4"/>
  <c r="D5" i="7"/>
  <c r="H20" i="9"/>
  <c r="G20" i="9"/>
  <c r="D12" i="5"/>
  <c r="D134" i="5"/>
  <c r="F239" i="5"/>
  <c r="D238" i="5"/>
  <c r="D42" i="8"/>
  <c r="B23" i="9"/>
  <c r="B31" i="9"/>
  <c r="B39" i="9"/>
  <c r="B47" i="9"/>
  <c r="B55" i="9"/>
  <c r="B63" i="9"/>
  <c r="G289" i="9"/>
  <c r="F177" i="5"/>
  <c r="H289" i="9"/>
  <c r="E176" i="5"/>
  <c r="D35" i="6"/>
  <c r="F54" i="6"/>
  <c r="E5" i="7"/>
  <c r="F152" i="4"/>
  <c r="F417" i="4"/>
  <c r="D78" i="5"/>
  <c r="G286" i="9"/>
  <c r="E286" i="9" s="1"/>
  <c r="B286" i="9" s="1"/>
  <c r="F88" i="5"/>
  <c r="D87" i="5"/>
  <c r="E146" i="5"/>
  <c r="D1124" i="1" s="1"/>
  <c r="G287" i="9"/>
  <c r="E287" i="9" s="1"/>
  <c r="B287" i="9" s="1"/>
  <c r="D146" i="5"/>
  <c r="F149" i="5"/>
  <c r="F191" i="5"/>
  <c r="D190" i="5"/>
  <c r="D176" i="5" s="1"/>
  <c r="F259" i="5"/>
  <c r="D258" i="5"/>
  <c r="F6" i="6"/>
  <c r="D5" i="6"/>
  <c r="F90" i="6"/>
  <c r="D89" i="6"/>
  <c r="D49" i="8"/>
  <c r="C1524" i="1" s="1"/>
  <c r="B27" i="9"/>
  <c r="B35" i="9"/>
  <c r="B43" i="9"/>
  <c r="B51" i="9"/>
  <c r="B59" i="9"/>
  <c r="F206" i="5"/>
  <c r="F250" i="5"/>
  <c r="M212" i="9"/>
  <c r="G278" i="9"/>
  <c r="E278" i="9" s="1"/>
  <c r="B278" i="9" s="1"/>
  <c r="G277" i="9"/>
  <c r="E277" i="9" s="1"/>
  <c r="B277" i="9" s="1"/>
  <c r="L212" i="9"/>
  <c r="G210" i="9"/>
  <c r="E210" i="9" s="1"/>
  <c r="B210" i="9" s="1"/>
  <c r="G208" i="9"/>
  <c r="E208" i="9" s="1"/>
  <c r="B208" i="9" s="1"/>
  <c r="G206" i="9"/>
  <c r="E206" i="9" s="1"/>
  <c r="B206"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9" i="9"/>
  <c r="E209" i="9" s="1"/>
  <c r="B209" i="9" s="1"/>
  <c r="G207" i="9"/>
  <c r="E207" i="9" s="1"/>
  <c r="B207"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I10" i="9"/>
  <c r="B90" i="9"/>
  <c r="E292" i="9"/>
  <c r="B292" i="9" s="1"/>
  <c r="B228" i="9"/>
  <c r="B236" i="9"/>
  <c r="B244" i="9"/>
  <c r="B281" i="9"/>
  <c r="B218" i="9"/>
  <c r="B232" i="9"/>
  <c r="B240" i="9"/>
  <c r="B248" i="9"/>
  <c r="B256" i="9"/>
  <c r="B264" i="9"/>
  <c r="E279" i="9"/>
  <c r="B279" i="9" s="1"/>
  <c r="B216" i="9"/>
  <c r="B224" i="9"/>
  <c r="B246" i="9"/>
  <c r="B254" i="9"/>
  <c r="B262" i="9"/>
  <c r="B270" i="9"/>
  <c r="H1469" i="1" l="1"/>
  <c r="G1469" i="1"/>
  <c r="I30" i="3"/>
  <c r="D1453" i="1"/>
  <c r="I23" i="3"/>
  <c r="D1214" i="1"/>
  <c r="E20" i="9"/>
  <c r="F644" i="4"/>
  <c r="E151" i="4"/>
  <c r="E289" i="4"/>
  <c r="D285" i="1" s="1"/>
  <c r="D147" i="1"/>
  <c r="I17" i="3"/>
  <c r="F69" i="5"/>
  <c r="C1047" i="1"/>
  <c r="F363" i="4"/>
  <c r="C358" i="1"/>
  <c r="F643" i="4"/>
  <c r="C637" i="1"/>
  <c r="F196" i="4"/>
  <c r="C192" i="1"/>
  <c r="F163" i="4"/>
  <c r="C159" i="1"/>
  <c r="D151" i="4"/>
  <c r="C147" i="1" s="1"/>
  <c r="G129" i="1"/>
  <c r="H129" i="1"/>
  <c r="F124" i="4"/>
  <c r="C120" i="1"/>
  <c r="F176" i="5"/>
  <c r="H22" i="3"/>
  <c r="C1153" i="1"/>
  <c r="F420" i="4"/>
  <c r="C414" i="1"/>
  <c r="H1524" i="1"/>
  <c r="G1524" i="1"/>
  <c r="F78" i="5"/>
  <c r="D68" i="5"/>
  <c r="C1056" i="1"/>
  <c r="I29" i="3"/>
  <c r="D1436" i="1"/>
  <c r="F238" i="5"/>
  <c r="D237" i="5"/>
  <c r="D175" i="5" s="1"/>
  <c r="C1215" i="1"/>
  <c r="B20" i="9"/>
  <c r="E19" i="9"/>
  <c r="E68" i="5"/>
  <c r="E6" i="5" s="1"/>
  <c r="F82" i="4"/>
  <c r="C78" i="1"/>
  <c r="D407" i="4"/>
  <c r="F298" i="4"/>
  <c r="C293" i="1"/>
  <c r="I1442" i="1"/>
  <c r="F212" i="9"/>
  <c r="B212" i="9" s="1"/>
  <c r="F89" i="6"/>
  <c r="C1383" i="1"/>
  <c r="F258" i="5"/>
  <c r="C1235" i="1"/>
  <c r="F87" i="5"/>
  <c r="C1065" i="1"/>
  <c r="F593" i="4"/>
  <c r="C587" i="1"/>
  <c r="F459" i="4"/>
  <c r="C453" i="1"/>
  <c r="E408" i="4"/>
  <c r="D403" i="1" s="1"/>
  <c r="D345" i="1"/>
  <c r="D6" i="4"/>
  <c r="F7" i="4"/>
  <c r="C3" i="1"/>
  <c r="I1440" i="1"/>
  <c r="F146" i="5"/>
  <c r="C1124" i="1"/>
  <c r="F35" i="6"/>
  <c r="H25" i="3"/>
  <c r="C1329" i="1"/>
  <c r="G295" i="9"/>
  <c r="E295" i="9" s="1"/>
  <c r="B295" i="9" s="1"/>
  <c r="I34" i="3"/>
  <c r="C1517" i="1"/>
  <c r="F134" i="5"/>
  <c r="C1112" i="1"/>
  <c r="F529" i="4"/>
  <c r="D528" i="4"/>
  <c r="D635" i="4" s="1"/>
  <c r="C523" i="1"/>
  <c r="E413" i="4"/>
  <c r="E407" i="4"/>
  <c r="D402" i="1" s="1"/>
  <c r="D293" i="1"/>
  <c r="D408" i="4"/>
  <c r="F350" i="4"/>
  <c r="C345" i="1"/>
  <c r="E6" i="4"/>
  <c r="D141" i="6"/>
  <c r="F5" i="6"/>
  <c r="H24" i="3"/>
  <c r="C1299" i="1"/>
  <c r="G291" i="9"/>
  <c r="E291" i="9" s="1"/>
  <c r="B291" i="9" s="1"/>
  <c r="F190" i="5"/>
  <c r="C1167" i="1"/>
  <c r="D43" i="8"/>
  <c r="E175" i="5"/>
  <c r="D1152" i="1" s="1"/>
  <c r="I22" i="3"/>
  <c r="D1153" i="1"/>
  <c r="E289" i="9"/>
  <c r="B289" i="9" s="1"/>
  <c r="G294" i="9"/>
  <c r="E294" i="9" s="1"/>
  <c r="F12" i="5"/>
  <c r="D7" i="5"/>
  <c r="C990" i="1"/>
  <c r="G297" i="9"/>
  <c r="E297" i="9" s="1"/>
  <c r="H29" i="3"/>
  <c r="C1436" i="1"/>
  <c r="I20" i="3"/>
  <c r="D985" i="1"/>
  <c r="F106" i="4"/>
  <c r="C102" i="1"/>
  <c r="F50" i="4"/>
  <c r="C46" i="1"/>
  <c r="I1444" i="1"/>
  <c r="H1453" i="1" l="1"/>
  <c r="G1453" i="1"/>
  <c r="H1047" i="1"/>
  <c r="G1047" i="1"/>
  <c r="H358" i="1"/>
  <c r="G358" i="1"/>
  <c r="H637" i="1"/>
  <c r="G637" i="1"/>
  <c r="H192" i="1"/>
  <c r="G192" i="1"/>
  <c r="F151" i="4"/>
  <c r="H17" i="3"/>
  <c r="D289" i="4"/>
  <c r="C285" i="1" s="1"/>
  <c r="H159" i="1"/>
  <c r="G159" i="1"/>
  <c r="H120" i="1"/>
  <c r="G120" i="1"/>
  <c r="F175" i="5"/>
  <c r="C1152" i="1"/>
  <c r="F635" i="4"/>
  <c r="C629" i="1"/>
  <c r="B297" i="9"/>
  <c r="E296" i="9"/>
  <c r="I10" i="3" s="1"/>
  <c r="F141" i="6"/>
  <c r="H28" i="3"/>
  <c r="C1435" i="1"/>
  <c r="H9" i="3" s="1"/>
  <c r="G1112" i="1"/>
  <c r="H1112" i="1"/>
  <c r="H3" i="1"/>
  <c r="G3" i="1"/>
  <c r="H276" i="9"/>
  <c r="D984" i="1"/>
  <c r="G990" i="1"/>
  <c r="H990" i="1"/>
  <c r="I35" i="3"/>
  <c r="C1518" i="1"/>
  <c r="G299" i="9"/>
  <c r="E299" i="9" s="1"/>
  <c r="F408" i="4"/>
  <c r="C403" i="1"/>
  <c r="G523" i="1"/>
  <c r="H523" i="1"/>
  <c r="K1432" i="9"/>
  <c r="G1124" i="1"/>
  <c r="H1124" i="1"/>
  <c r="H453" i="1"/>
  <c r="G453" i="1"/>
  <c r="H1065" i="1"/>
  <c r="G1065" i="1"/>
  <c r="H1383" i="1"/>
  <c r="G1383" i="1"/>
  <c r="H78" i="1"/>
  <c r="G78" i="1"/>
  <c r="E293" i="9"/>
  <c r="B294" i="9"/>
  <c r="F407" i="4"/>
  <c r="C402" i="1"/>
  <c r="H414" i="1"/>
  <c r="G414" i="1"/>
  <c r="H102" i="1"/>
  <c r="G102" i="1"/>
  <c r="H1299" i="1"/>
  <c r="G1299" i="1"/>
  <c r="H1436" i="1"/>
  <c r="G1436" i="1"/>
  <c r="F7" i="5"/>
  <c r="D6" i="5"/>
  <c r="H20" i="3"/>
  <c r="C985" i="1"/>
  <c r="G1167" i="1"/>
  <c r="H1167" i="1"/>
  <c r="E412" i="4"/>
  <c r="E290" i="4"/>
  <c r="D286" i="1" s="1"/>
  <c r="I16" i="3"/>
  <c r="D2" i="1"/>
  <c r="E291" i="4"/>
  <c r="D287" i="1" s="1"/>
  <c r="D636" i="4"/>
  <c r="F528" i="4"/>
  <c r="C522" i="1"/>
  <c r="H1517" i="1"/>
  <c r="G1517" i="1"/>
  <c r="H11" i="3"/>
  <c r="H1329" i="1"/>
  <c r="G1329" i="1"/>
  <c r="D290" i="4"/>
  <c r="D412" i="4"/>
  <c r="F6" i="4"/>
  <c r="H16" i="3"/>
  <c r="C2" i="1"/>
  <c r="G293" i="1"/>
  <c r="H293" i="1"/>
  <c r="G1215" i="1"/>
  <c r="H1215" i="1"/>
  <c r="E640" i="4"/>
  <c r="E415" i="4"/>
  <c r="D410" i="1" s="1"/>
  <c r="D408" i="1"/>
  <c r="F68" i="5"/>
  <c r="H21" i="3"/>
  <c r="C1046" i="1"/>
  <c r="H46" i="1"/>
  <c r="G46" i="1"/>
  <c r="G345" i="1"/>
  <c r="H345" i="1"/>
  <c r="G587" i="1"/>
  <c r="H587" i="1"/>
  <c r="H1235" i="1"/>
  <c r="G1235" i="1"/>
  <c r="H147" i="1"/>
  <c r="G147" i="1"/>
  <c r="I21" i="3"/>
  <c r="D1046" i="1"/>
  <c r="F237" i="5"/>
  <c r="H23" i="3"/>
  <c r="C1214" i="1"/>
  <c r="G1056" i="1"/>
  <c r="H1056" i="1"/>
  <c r="G1153" i="1"/>
  <c r="H1153" i="1"/>
  <c r="D413" i="4" l="1"/>
  <c r="F289" i="4"/>
  <c r="D291" i="4"/>
  <c r="C287" i="1" s="1"/>
  <c r="F290" i="4"/>
  <c r="C286" i="1"/>
  <c r="F636" i="4"/>
  <c r="C630" i="1"/>
  <c r="H985" i="1"/>
  <c r="G985" i="1"/>
  <c r="G629" i="1"/>
  <c r="H629" i="1"/>
  <c r="F291" i="4"/>
  <c r="E639" i="4"/>
  <c r="E642" i="4" s="1"/>
  <c r="E414" i="4"/>
  <c r="D409" i="1" s="1"/>
  <c r="D407" i="1"/>
  <c r="H402" i="1"/>
  <c r="G402" i="1"/>
  <c r="H1518" i="1"/>
  <c r="G1518" i="1"/>
  <c r="H2" i="1"/>
  <c r="G2" i="1"/>
  <c r="E298" i="9"/>
  <c r="B299" i="9"/>
  <c r="G1046" i="1"/>
  <c r="H1046" i="1"/>
  <c r="G285" i="1"/>
  <c r="H285" i="1"/>
  <c r="H522" i="1"/>
  <c r="G522" i="1"/>
  <c r="G282" i="9"/>
  <c r="E282" i="9" s="1"/>
  <c r="B282" i="9" s="1"/>
  <c r="G276" i="9"/>
  <c r="E276" i="9" s="1"/>
  <c r="F6" i="5"/>
  <c r="C984" i="1"/>
  <c r="K3" i="9"/>
  <c r="I9" i="3"/>
  <c r="G403" i="1"/>
  <c r="H403" i="1"/>
  <c r="H1152" i="1"/>
  <c r="G1152" i="1"/>
  <c r="G1214" i="1"/>
  <c r="H1214" i="1"/>
  <c r="D634" i="1"/>
  <c r="D640" i="4"/>
  <c r="D415" i="4"/>
  <c r="F413" i="4"/>
  <c r="C408" i="1"/>
  <c r="D639" i="4"/>
  <c r="D414" i="4"/>
  <c r="F412" i="4"/>
  <c r="C407" i="1"/>
  <c r="N3" i="9"/>
  <c r="I11" i="3"/>
  <c r="H1435" i="1"/>
  <c r="G1435" i="1"/>
  <c r="F414" i="4" l="1"/>
  <c r="C409" i="1"/>
  <c r="F415" i="4"/>
  <c r="C410" i="1"/>
  <c r="H8" i="3"/>
  <c r="G984" i="1"/>
  <c r="H984" i="1"/>
  <c r="G630" i="1"/>
  <c r="H630" i="1"/>
  <c r="D641" i="4"/>
  <c r="F639" i="4"/>
  <c r="C633" i="1"/>
  <c r="D642" i="4"/>
  <c r="F640" i="4"/>
  <c r="C634" i="1"/>
  <c r="E641" i="4"/>
  <c r="D633" i="1"/>
  <c r="G287" i="1"/>
  <c r="H287" i="1"/>
  <c r="H286" i="1"/>
  <c r="G286" i="1"/>
  <c r="H407" i="1"/>
  <c r="G407" i="1"/>
  <c r="G408" i="1"/>
  <c r="H408" i="1"/>
  <c r="E275" i="9"/>
  <c r="B276" i="9"/>
  <c r="E646" i="4"/>
  <c r="D636" i="1"/>
  <c r="G634" i="1" l="1"/>
  <c r="H634" i="1"/>
  <c r="H409" i="1"/>
  <c r="G409" i="1"/>
  <c r="F642" i="4"/>
  <c r="D646" i="4"/>
  <c r="C636" i="1"/>
  <c r="M3" i="9"/>
  <c r="I8" i="3"/>
  <c r="D645" i="4"/>
  <c r="F641" i="4"/>
  <c r="C635" i="1"/>
  <c r="I19" i="3"/>
  <c r="D640" i="1"/>
  <c r="E645" i="4"/>
  <c r="D635" i="1"/>
  <c r="G633" i="1"/>
  <c r="H633" i="1"/>
  <c r="G410" i="1"/>
  <c r="H410" i="1"/>
  <c r="I18" i="3" l="1"/>
  <c r="D639" i="1"/>
  <c r="G636" i="1"/>
  <c r="H636" i="1"/>
  <c r="G635" i="1"/>
  <c r="H635" i="1"/>
  <c r="F645" i="4"/>
  <c r="H18" i="3"/>
  <c r="C639" i="1"/>
  <c r="F646" i="4"/>
  <c r="H19" i="3"/>
  <c r="C640" i="1"/>
  <c r="G640" i="1" l="1"/>
  <c r="H640" i="1"/>
  <c r="H639" i="1"/>
  <c r="G639" i="1"/>
  <c r="H7" i="3"/>
  <c r="J3" i="9" l="1"/>
  <c r="I7" i="3"/>
  <c r="M272" i="9" l="1"/>
  <c r="L272" i="9"/>
  <c r="G18" i="9"/>
  <c r="H18" i="9"/>
  <c r="I9" i="9"/>
  <c r="J17" i="9"/>
  <c r="G15" i="9"/>
  <c r="K11" i="9"/>
  <c r="J8" i="9"/>
  <c r="I5" i="9"/>
  <c r="K7" i="9"/>
  <c r="I17" i="9"/>
  <c r="M16" i="9"/>
  <c r="I7" i="9"/>
  <c r="L16" i="9"/>
  <c r="J12" i="9"/>
  <c r="G16" i="9"/>
  <c r="L15" i="9"/>
  <c r="J6" i="9"/>
  <c r="H15" i="9"/>
  <c r="J9" i="9"/>
  <c r="K6" i="9"/>
  <c r="J11" i="9"/>
  <c r="I11" i="9"/>
  <c r="J7" i="9"/>
  <c r="I12" i="9"/>
  <c r="I6" i="9"/>
  <c r="K13" i="9"/>
  <c r="K8" i="9"/>
  <c r="M15" i="9"/>
  <c r="J10" i="9"/>
  <c r="K5" i="9"/>
  <c r="I13" i="9"/>
  <c r="J5" i="9"/>
  <c r="K12" i="9"/>
  <c r="I8" i="9"/>
  <c r="H17" i="9"/>
  <c r="K9" i="9"/>
  <c r="G17" i="9"/>
  <c r="H16" i="9"/>
  <c r="J13" i="9"/>
  <c r="K10" i="9"/>
  <c r="F272" i="9" l="1"/>
  <c r="E12" i="9"/>
  <c r="B12" i="9" s="1"/>
  <c r="E17" i="9"/>
  <c r="B17" i="9" s="1"/>
  <c r="E15" i="9"/>
  <c r="E18" i="9"/>
  <c r="B18" i="9" s="1"/>
  <c r="E16" i="9"/>
  <c r="E8" i="9"/>
  <c r="B8" i="9" s="1"/>
  <c r="E11" i="9"/>
  <c r="B11" i="9" s="1"/>
  <c r="E10" i="9"/>
  <c r="B10" i="9" s="1"/>
  <c r="E6" i="9"/>
  <c r="B6" i="9" s="1"/>
  <c r="F16" i="9"/>
  <c r="F15" i="9"/>
  <c r="E7" i="9"/>
  <c r="B7" i="9" s="1"/>
  <c r="E5" i="9"/>
  <c r="B272" i="9"/>
  <c r="F19" i="9"/>
  <c r="E13" i="9"/>
  <c r="B13" i="9" s="1"/>
  <c r="E9" i="9"/>
  <c r="B9" i="9" s="1"/>
  <c r="B16" i="9" l="1"/>
  <c r="F14" i="9"/>
  <c r="F3" i="9" s="1"/>
  <c r="E14" i="9"/>
  <c r="B15"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<sst xmlns="http://schemas.openxmlformats.org/spreadsheetml/2006/main" count="4313" uniqueCount="3394">
  <si>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</si>
  <si>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</si>
  <si>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</si>
  <si>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</si>
  <si>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</si>
  <si>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</si>
  <si>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</si>
  <si>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</si>
  <si>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</si>
  <si>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</si>
  <si>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</si>
  <si>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</si>
  <si>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</si>
  <si>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</si>
  <si>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</si>
  <si>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</si>
  <si>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</si>
  <si>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</si>
  <si>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</si>
  <si>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</si>
  <si>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</si>
  <si>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</si>
  <si>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</si>
  <si>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</si>
  <si>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</si>
  <si>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</si>
  <si>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</si>
  <si>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</si>
  <si>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</si>
  <si>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</si>
  <si>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</si>
  <si>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HRVATSKA KNJIŽNICA I ČITAONICA SALI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</si>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</sst>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279896</v>
      </c>
      <c r="D2" s="6">
        <f>'PR-RAS'!E6</f>
        <v>295509.04000000004</v>
      </c>
      <c r="E2" s="6">
        <v>0</v>
      </c>
      <c r="F2" s="6">
        <v>0</v>
      </c>
      <c r="G2" s="7">
        <f t="shared" ref="G2:G264" si="0">(B2/1000)*(C2*1+D2*2)</f>
        <v>870.91408000000013</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20000</v>
      </c>
      <c r="D46" s="1">
        <f>'PR-RAS'!E50</f>
        <v>20000</v>
      </c>
      <c r="E46" s="1">
        <v>0</v>
      </c>
      <c r="F46" s="1">
        <v>0</v>
      </c>
      <c r="G46" s="2">
        <f t="shared" si="0"/>
        <v>2700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20000</v>
      </c>
      <c r="D55" s="1">
        <f>'PR-RAS'!E59</f>
        <v>20000</v>
      </c>
      <c r="E55" s="1">
        <v>0</v>
      </c>
      <c r="F55" s="1">
        <v>0</v>
      </c>
      <c r="G55" s="2">
        <f t="shared" si="0"/>
        <v>3240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20000</v>
      </c>
      <c r="D57" s="1">
        <f>'PR-RAS'!E61</f>
        <v>20000</v>
      </c>
      <c r="E57" s="1">
        <v>0</v>
      </c>
      <c r="F57" s="1">
        <v>0</v>
      </c>
      <c r="G57" s="2">
        <f t="shared" si="0"/>
        <v>3360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2050</v>
      </c>
      <c r="D120" s="1">
        <f>'PR-RAS'!E124</f>
        <v>2900</v>
      </c>
      <c r="E120" s="1">
        <v>0</v>
      </c>
      <c r="F120" s="1">
        <v>0</v>
      </c>
      <c r="G120" s="2">
        <f t="shared" si="0"/>
        <v>934.15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2050</v>
      </c>
      <c r="D121" s="1">
        <f>'PR-RAS'!E125</f>
        <v>2900</v>
      </c>
      <c r="E121" s="1">
        <v>0</v>
      </c>
      <c r="F121" s="1">
        <v>0</v>
      </c>
      <c r="G121" s="2">
        <f t="shared" si="0"/>
        <v>942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2050</v>
      </c>
      <c r="D123" s="1">
        <f>'PR-RAS'!E127</f>
        <v>2900</v>
      </c>
      <c r="E123" s="1">
        <v>0</v>
      </c>
      <c r="F123" s="1">
        <v>0</v>
      </c>
      <c r="G123" s="2">
        <f t="shared" si="0"/>
        <v>957.69999999999993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257846</v>
      </c>
      <c r="D129" s="1">
        <f>'PR-RAS'!E133</f>
        <v>272609.03000000003</v>
      </c>
      <c r="E129" s="1">
        <v>0</v>
      </c>
      <c r="F129" s="1">
        <v>0</v>
      </c>
      <c r="G129" s="2">
        <f t="shared" si="0"/>
        <v>102792.19968000001</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257846</v>
      </c>
      <c r="D130" s="1">
        <f>'PR-RAS'!E134</f>
        <v>272609.03000000003</v>
      </c>
      <c r="E130" s="1">
        <v>0</v>
      </c>
      <c r="F130" s="1">
        <v>0</v>
      </c>
      <c r="G130" s="2">
        <f t="shared" si="0"/>
        <v>103595.26374000001</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246849</v>
      </c>
      <c r="D131" s="1">
        <f>'PR-RAS'!E135</f>
        <v>271157.75</v>
      </c>
      <c r="E131" s="1">
        <v>0</v>
      </c>
      <c r="F131" s="1">
        <v>0</v>
      </c>
      <c r="G131" s="2">
        <f t="shared" si="0"/>
        <v>102591.38500000001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10997</v>
      </c>
      <c r="D132" s="1">
        <f>'PR-RAS'!E136</f>
        <v>1451.28</v>
      </c>
      <c r="E132" s="1">
        <v>0</v>
      </c>
      <c r="F132" s="1">
        <v>0</v>
      </c>
      <c r="G132" s="2">
        <f t="shared" si="0"/>
        <v>1820.8423600000001</v>
      </c>
      <c r="H132" s="2">
        <f t="shared" si="1"/>
        <v>0.27999999999997272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249847</v>
      </c>
      <c r="D147" s="1">
        <f>'PR-RAS'!E151</f>
        <v>275410.8</v>
      </c>
      <c r="E147" s="1">
        <v>0</v>
      </c>
      <c r="F147" s="1">
        <v>0</v>
      </c>
      <c r="G147" s="2">
        <f t="shared" si="0"/>
        <v>116897.61559999999</v>
      </c>
      <c r="H147" s="2">
        <f t="shared" si="1"/>
        <v>0.20000000001164153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236132</v>
      </c>
      <c r="D148" s="1">
        <f>'PR-RAS'!E152</f>
        <v>253663.29</v>
      </c>
      <c r="E148" s="1">
        <v>0</v>
      </c>
      <c r="F148" s="1">
        <v>0</v>
      </c>
      <c r="G148" s="2">
        <f t="shared" si="0"/>
        <v>109288.41126000001</v>
      </c>
      <c r="H148" s="2">
        <f t="shared" si="1"/>
        <v>0.29000000000814907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212539</v>
      </c>
      <c r="D149" s="1">
        <f>'PR-RAS'!E153</f>
        <v>225835.98</v>
      </c>
      <c r="E149" s="1">
        <v>0</v>
      </c>
      <c r="F149" s="1">
        <v>0</v>
      </c>
      <c r="G149" s="2">
        <f t="shared" si="0"/>
        <v>98303.222079999992</v>
      </c>
      <c r="H149" s="2">
        <f t="shared" si="1"/>
        <v>1.9999999989522621E-2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212539</v>
      </c>
      <c r="D150" s="1">
        <f>'PR-RAS'!E154</f>
        <v>225835.98</v>
      </c>
      <c r="E150" s="1">
        <v>0</v>
      </c>
      <c r="F150" s="1">
        <v>0</v>
      </c>
      <c r="G150" s="2">
        <f t="shared" si="0"/>
        <v>98967.433039999989</v>
      </c>
      <c r="H150" s="2">
        <f t="shared" si="1"/>
        <v>1.9999999989522621E-2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3000</v>
      </c>
      <c r="D154" s="1">
        <f>'PR-RAS'!E158</f>
        <v>6500</v>
      </c>
      <c r="E154" s="1">
        <v>0</v>
      </c>
      <c r="F154" s="1">
        <v>0</v>
      </c>
      <c r="G154" s="2">
        <f t="shared" si="0"/>
        <v>2448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20593</v>
      </c>
      <c r="D155" s="1">
        <f>'PR-RAS'!E159</f>
        <v>21327.31</v>
      </c>
      <c r="E155" s="1">
        <v>0</v>
      </c>
      <c r="F155" s="1">
        <v>0</v>
      </c>
      <c r="G155" s="2">
        <f t="shared" si="0"/>
        <v>9740.1334800000004</v>
      </c>
      <c r="H155" s="2">
        <f t="shared" si="1"/>
        <v>0.31000000000130967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20593</v>
      </c>
      <c r="D157" s="1">
        <f>'PR-RAS'!E161</f>
        <v>21327.31</v>
      </c>
      <c r="E157" s="1">
        <v>0</v>
      </c>
      <c r="F157" s="1">
        <v>0</v>
      </c>
      <c r="G157" s="2">
        <f t="shared" si="0"/>
        <v>9866.6287200000006</v>
      </c>
      <c r="H157" s="2">
        <f t="shared" si="1"/>
        <v>0.31000000000130967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12421</v>
      </c>
      <c r="D159" s="1">
        <f>'PR-RAS'!E163</f>
        <v>20310.91</v>
      </c>
      <c r="E159" s="1">
        <v>0</v>
      </c>
      <c r="F159" s="1">
        <v>0</v>
      </c>
      <c r="G159" s="2">
        <f t="shared" si="0"/>
        <v>8380.7655599999998</v>
      </c>
      <c r="H159" s="2">
        <f t="shared" si="1"/>
        <v>9.0000000000145519E-2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4300</v>
      </c>
      <c r="E160" s="1">
        <v>0</v>
      </c>
      <c r="F160" s="1">
        <v>0</v>
      </c>
      <c r="G160" s="2">
        <f t="shared" si="0"/>
        <v>1367.4</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4300</v>
      </c>
      <c r="E163" s="1">
        <v>0</v>
      </c>
      <c r="F163" s="1">
        <v>0</v>
      </c>
      <c r="G163" s="2">
        <f t="shared" si="0"/>
        <v>1393.2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2610</v>
      </c>
      <c r="D165" s="1">
        <f>'PR-RAS'!E169</f>
        <v>4739.7800000000007</v>
      </c>
      <c r="E165" s="1">
        <v>0</v>
      </c>
      <c r="F165" s="1">
        <v>0</v>
      </c>
      <c r="G165" s="2">
        <f t="shared" si="0"/>
        <v>1982.6878400000003</v>
      </c>
      <c r="H165" s="2">
        <f t="shared" si="1"/>
        <v>0.21999999999934516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865</v>
      </c>
      <c r="D166" s="1">
        <f>'PR-RAS'!E170</f>
        <v>1432.21</v>
      </c>
      <c r="E166" s="1">
        <v>0</v>
      </c>
      <c r="F166" s="1">
        <v>0</v>
      </c>
      <c r="G166" s="2">
        <f t="shared" si="0"/>
        <v>615.35430000000008</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482</v>
      </c>
      <c r="D167" s="1">
        <f>'PR-RAS'!E171</f>
        <v>418.23</v>
      </c>
      <c r="E167" s="1">
        <v>0</v>
      </c>
      <c r="F167" s="1">
        <v>0</v>
      </c>
      <c r="G167" s="2">
        <f t="shared" si="0"/>
        <v>218.86436</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1263</v>
      </c>
      <c r="D168" s="1">
        <f>'PR-RAS'!E172</f>
        <v>2889.34</v>
      </c>
      <c r="E168" s="1">
        <v>0</v>
      </c>
      <c r="F168" s="1">
        <v>0</v>
      </c>
      <c r="G168" s="2">
        <f t="shared" si="0"/>
        <v>1175.9605600000002</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9584</v>
      </c>
      <c r="D173" s="1">
        <f>'PR-RAS'!E177</f>
        <v>10761.01</v>
      </c>
      <c r="E173" s="1">
        <v>0</v>
      </c>
      <c r="F173" s="1">
        <v>0</v>
      </c>
      <c r="G173" s="2">
        <f t="shared" si="0"/>
        <v>5350.2354399999995</v>
      </c>
      <c r="H173" s="2">
        <f t="shared" si="1"/>
        <v>1.0000000000218279E-2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4961</v>
      </c>
      <c r="D174" s="1">
        <f>'PR-RAS'!E178</f>
        <v>4725.45</v>
      </c>
      <c r="E174" s="1">
        <v>0</v>
      </c>
      <c r="F174" s="1">
        <v>0</v>
      </c>
      <c r="G174" s="2">
        <f t="shared" si="0"/>
        <v>2493.2586999999999</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1920</v>
      </c>
      <c r="E176" s="1">
        <v>0</v>
      </c>
      <c r="F176" s="1">
        <v>0</v>
      </c>
      <c r="G176" s="2">
        <f t="shared" si="0"/>
        <v>1007.9999999999999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2703</v>
      </c>
      <c r="D181" s="1">
        <f>'PR-RAS'!E185</f>
        <v>3890.56</v>
      </c>
      <c r="E181" s="1">
        <v>0</v>
      </c>
      <c r="F181" s="1">
        <v>0</v>
      </c>
      <c r="G181" s="2">
        <f t="shared" si="0"/>
        <v>1887.1415999999997</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225</v>
      </c>
      <c r="E182" s="1">
        <v>0</v>
      </c>
      <c r="F182" s="1">
        <v>0</v>
      </c>
      <c r="G182" s="2">
        <f t="shared" si="0"/>
        <v>81.45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v>
      </c>
      <c r="D184" s="1">
        <f>'PR-RAS'!E188</f>
        <v>510.12</v>
      </c>
      <c r="E184" s="1">
        <v>0</v>
      </c>
      <c r="F184" s="1">
        <v>0</v>
      </c>
      <c r="G184" s="2">
        <f t="shared" si="0"/>
        <v>228.24492000000001</v>
      </c>
      <c r="H184" s="2">
        <f t="shared" si="1"/>
        <v>0.12000000000000455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227</v>
      </c>
      <c r="D189" s="1">
        <f>'PR-RAS'!E193</f>
        <v>510.12</v>
      </c>
      <c r="E189" s="1">
        <v>0</v>
      </c>
      <c r="F189" s="1">
        <v>0</v>
      </c>
      <c r="G189" s="2">
        <f t="shared" si="0"/>
        <v>234.48112</v>
      </c>
      <c r="H189" s="2">
        <f t="shared" si="1"/>
        <v>0.12000000000000455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1294</v>
      </c>
      <c r="D192" s="1">
        <f>'PR-RAS'!E196</f>
        <v>1436.6</v>
      </c>
      <c r="E192" s="1">
        <v>0</v>
      </c>
      <c r="F192" s="1">
        <v>0</v>
      </c>
      <c r="G192" s="2">
        <f t="shared" si="0"/>
        <v>795.93520000000001</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1294</v>
      </c>
      <c r="D206" s="1">
        <f>'PR-RAS'!E210</f>
        <v>1436.6</v>
      </c>
      <c r="E206" s="1">
        <v>0</v>
      </c>
      <c r="F206" s="1">
        <v>0</v>
      </c>
      <c r="G206" s="2">
        <f t="shared" si="0"/>
        <v>854.27599999999995</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1294</v>
      </c>
      <c r="D207" s="1">
        <f>'PR-RAS'!E211</f>
        <v>1436.6</v>
      </c>
      <c r="E207" s="1">
        <v>0</v>
      </c>
      <c r="F207" s="1">
        <v>0</v>
      </c>
      <c r="G207" s="2">
        <f t="shared" si="0"/>
        <v>858.44319999999993</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249847</v>
      </c>
      <c r="D285" s="1">
        <f>'PR-RAS'!E289</f>
        <v>275410.8</v>
      </c>
      <c r="E285" s="1">
        <v>0</v>
      </c>
      <c r="F285" s="1">
        <v>0</v>
      </c>
      <c r="G285" s="2">
        <f t="shared" si="8"/>
        <v>227389.88239999997</v>
      </c>
      <c r="H285" s="2">
        <f t="shared" si="9"/>
        <v>0.20000000001164153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30049</v>
      </c>
      <c r="D286" s="1">
        <f>'PR-RAS'!E290</f>
        <v>20098.240000000049</v>
      </c>
      <c r="E286" s="1">
        <v>0</v>
      </c>
      <c r="F286" s="1">
        <v>0</v>
      </c>
      <c r="G286" s="2">
        <f t="shared" si="8"/>
        <v>20019.961800000026</v>
      </c>
      <c r="H286" s="2">
        <f t="shared" si="9"/>
        <v>0.24000000004889444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7044</v>
      </c>
      <c r="D289" s="1">
        <f>'PR-RAS'!E293</f>
        <v>2070.08</v>
      </c>
      <c r="E289" s="1">
        <v>0</v>
      </c>
      <c r="F289" s="1">
        <v>0</v>
      </c>
      <c r="G289" s="2">
        <f t="shared" si="8"/>
        <v>3221.0380799999998</v>
      </c>
      <c r="H289" s="2">
        <f t="shared" si="9"/>
        <v>7.999999999992724E-2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25075</v>
      </c>
      <c r="D345" s="1">
        <f>'PR-RAS'!E350</f>
        <v>21451.279999999999</v>
      </c>
      <c r="E345" s="1">
        <v>0</v>
      </c>
      <c r="F345" s="1">
        <v>0</v>
      </c>
      <c r="G345" s="2">
        <f t="shared" si="8"/>
        <v>23384.280639999997</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25075</v>
      </c>
      <c r="D358" s="1">
        <f>'PR-RAS'!E363</f>
        <v>21451.279999999999</v>
      </c>
      <c r="E358" s="1">
        <v>0</v>
      </c>
      <c r="F358" s="1">
        <v>0</v>
      </c>
      <c r="G358" s="2">
        <f t="shared" si="8"/>
        <v>24267.98892</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25075</v>
      </c>
      <c r="D378" s="1">
        <f>'PR-RAS'!E383</f>
        <v>21451.279999999999</v>
      </c>
      <c r="E378" s="1">
        <v>0</v>
      </c>
      <c r="F378" s="1">
        <v>0</v>
      </c>
      <c r="G378" s="2">
        <f t="shared" si="8"/>
        <v>25627.540119999998</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25075</v>
      </c>
      <c r="D379" s="1">
        <f>'PR-RAS'!E384</f>
        <v>21451.279999999999</v>
      </c>
      <c r="E379" s="1">
        <v>0</v>
      </c>
      <c r="F379" s="1">
        <v>0</v>
      </c>
      <c r="G379" s="2">
        <f t="shared" si="8"/>
        <v>25695.517680000001</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25075</v>
      </c>
      <c r="D403" s="1">
        <f>'PR-RAS'!E408</f>
        <v>21451.279999999999</v>
      </c>
      <c r="E403" s="1">
        <v>0</v>
      </c>
      <c r="F403" s="1">
        <v>0</v>
      </c>
      <c r="G403" s="2">
        <f t="shared" si="8"/>
        <v>27326.97912</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9742</v>
      </c>
      <c r="D405" s="1">
        <f>'PR-RAS'!E410</f>
        <v>9742.2199999999993</v>
      </c>
      <c r="E405" s="1">
        <v>0</v>
      </c>
      <c r="F405" s="1">
        <v>0</v>
      </c>
      <c r="G405" s="2">
        <f t="shared" si="8"/>
        <v>11807.481760000001</v>
      </c>
      <c r="H405" s="2">
        <f t="shared" si="9"/>
        <v>0.21999999999934516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279896</v>
      </c>
      <c r="D407" s="1">
        <f>'PR-RAS'!E412</f>
        <v>295509.04000000004</v>
      </c>
      <c r="E407" s="1">
        <v>0</v>
      </c>
      <c r="F407" s="1">
        <v>0</v>
      </c>
      <c r="G407" s="2">
        <f t="shared" si="8"/>
        <v>353591.11648000003</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274922</v>
      </c>
      <c r="D408" s="1">
        <f>'PR-RAS'!E413</f>
        <v>296862.07999999996</v>
      </c>
      <c r="E408" s="1">
        <v>0</v>
      </c>
      <c r="F408" s="1">
        <v>0</v>
      </c>
      <c r="G408" s="2">
        <f t="shared" si="8"/>
        <v>353538.98711999995</v>
      </c>
      <c r="H408" s="2">
        <f t="shared" si="9"/>
        <v>7.9999999958090484E-2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4974</v>
      </c>
      <c r="D409" s="1">
        <f>'PR-RAS'!E414</f>
        <v>0</v>
      </c>
      <c r="E409" s="1">
        <v>0</v>
      </c>
      <c r="F409" s="1">
        <v>0</v>
      </c>
      <c r="G409" s="2">
        <f t="shared" si="8"/>
        <v>2029.3919999999998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1353.0399999999208</v>
      </c>
      <c r="E410" s="1">
        <v>0</v>
      </c>
      <c r="F410" s="1">
        <v>0</v>
      </c>
      <c r="G410" s="2">
        <f t="shared" si="8"/>
        <v>1106.7867199999353</v>
      </c>
      <c r="H410" s="2">
        <f t="shared" si="9"/>
        <v>3.9999999920837581E-2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16786</v>
      </c>
      <c r="D412" s="1">
        <f>'PR-RAS'!E417</f>
        <v>11812.3</v>
      </c>
      <c r="E412" s="1">
        <v>0</v>
      </c>
      <c r="F412" s="1">
        <v>0</v>
      </c>
      <c r="G412" s="2">
        <f t="shared" si="8"/>
        <v>16608.756599999997</v>
      </c>
      <c r="H412" s="2">
        <f t="shared" si="9"/>
        <v>0.2999999999992724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279896</v>
      </c>
      <c r="D633" s="1">
        <f>'PR-RAS'!E639</f>
        <v>295509.04000000004</v>
      </c>
      <c r="E633" s="1">
        <v>0</v>
      </c>
      <c r="F633" s="1">
        <v>0</v>
      </c>
      <c r="G633" s="2">
        <f t="shared" si="10"/>
        <v>550417.69856000005</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274922</v>
      </c>
      <c r="D634" s="1">
        <f>'PR-RAS'!E640</f>
        <v>296862.07999999996</v>
      </c>
      <c r="E634" s="1">
        <v>0</v>
      </c>
      <c r="F634" s="1">
        <v>0</v>
      </c>
      <c r="G634" s="2">
        <f t="shared" si="10"/>
        <v>549853.01928000001</v>
      </c>
      <c r="H634" s="2">
        <f t="shared" si="11"/>
        <v>7.9999999958090484E-2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4974</v>
      </c>
      <c r="D635" s="1">
        <f>'PR-RAS'!E641</f>
        <v>0</v>
      </c>
      <c r="E635" s="1">
        <v>0</v>
      </c>
      <c r="F635" s="1">
        <v>0</v>
      </c>
      <c r="G635" s="2">
        <f t="shared" si="10"/>
        <v>3153.5160000000001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1353.0399999999208</v>
      </c>
      <c r="E636" s="1">
        <v>0</v>
      </c>
      <c r="F636" s="1">
        <v>0</v>
      </c>
      <c r="G636" s="2">
        <f t="shared" si="10"/>
        <v>1718.3607999998994</v>
      </c>
      <c r="H636" s="2">
        <f t="shared" si="11"/>
        <v>3.9999999920837581E-2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16786</v>
      </c>
      <c r="D638" s="1">
        <f>'PR-RAS'!E644</f>
        <v>11812.3</v>
      </c>
      <c r="E638" s="1">
        <v>0</v>
      </c>
      <c r="F638" s="1">
        <v>0</v>
      </c>
      <c r="G638" s="2">
        <f t="shared" si="10"/>
        <v>25741.552199999998</v>
      </c>
      <c r="H638" s="2">
        <f t="shared" si="11"/>
        <v>0.2999999999992724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11812</v>
      </c>
      <c r="D640" s="1">
        <f>'PR-RAS'!E646</f>
        <v>13165.33999999992</v>
      </c>
      <c r="E640" s="1">
        <v>0</v>
      </c>
      <c r="F640" s="1">
        <v>0</v>
      </c>
      <c r="G640" s="2">
        <f t="shared" si="10"/>
        <v>24373.172519999898</v>
      </c>
      <c r="H640" s="2">
        <f t="shared" si="11"/>
        <v>0.33999999992010999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7948</v>
      </c>
      <c r="D642" s="1">
        <f>'PR-RAS'!E649</f>
        <v>8829.8799999999992</v>
      </c>
      <c r="E642" s="1">
        <v>0</v>
      </c>
      <c r="F642" s="1">
        <v>0</v>
      </c>
      <c r="G642" s="2">
        <f t="shared" si="10"/>
        <v>16414.57416</v>
      </c>
      <c r="H642" s="2">
        <f t="shared" si="11"/>
        <v>0.12000000000080036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279896</v>
      </c>
      <c r="D643" s="1">
        <f>'PR-RAS'!E650</f>
        <v>295509.03999999998</v>
      </c>
      <c r="E643" s="1">
        <v>0</v>
      </c>
      <c r="F643" s="1">
        <v>0</v>
      </c>
      <c r="G643" s="2">
        <f t="shared" si="10"/>
        <v>559126.83935999998</v>
      </c>
      <c r="H643" s="2">
        <f t="shared" si="11"/>
        <v>3.9999999979045242E-2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279014</v>
      </c>
      <c r="D644" s="1">
        <f>'PR-RAS'!E651</f>
        <v>294801.91999999998</v>
      </c>
      <c r="E644" s="1">
        <v>0</v>
      </c>
      <c r="F644" s="1">
        <v>0</v>
      </c>
      <c r="G644" s="2">
        <f t="shared" si="10"/>
        <v>558521.27112000005</v>
      </c>
      <c r="H644" s="2">
        <f t="shared" si="11"/>
        <v>8.0000000016298145E-2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8830</v>
      </c>
      <c r="D645" s="1">
        <f>'PR-RAS'!E652</f>
        <v>9537</v>
      </c>
      <c r="E645" s="1">
        <v>0</v>
      </c>
      <c r="F645" s="1">
        <v>0</v>
      </c>
      <c r="G645" s="2">
        <f t="shared" si="10"/>
        <v>17970.175999999999</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20000</v>
      </c>
      <c r="D658" s="1">
        <f>'PR-RAS'!E665</f>
        <v>20000</v>
      </c>
      <c r="E658" s="1">
        <v>0</v>
      </c>
      <c r="F658" s="1">
        <v>0</v>
      </c>
      <c r="G658" s="2">
        <f t="shared" si="10"/>
        <v>39420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76312</v>
      </c>
      <c r="D984" s="6">
        <f>BILANCA!E6</f>
        <v>71683.020000000019</v>
      </c>
      <c r="E984" s="6">
        <v>0</v>
      </c>
      <c r="F984" s="6">
        <v>0</v>
      </c>
      <c r="G984" s="7">
        <f t="shared" ref="G984:G1241" si="22">B984/1000*C984+B984/500*D984</f>
        <v>219.67804000000001</v>
      </c>
      <c r="H984" s="7">
        <f t="shared" si="19"/>
        <v>2.0000000018626451E-2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67482</v>
      </c>
      <c r="D985" s="1">
        <f>BILANCA!E7</f>
        <v>62146.020000000019</v>
      </c>
      <c r="E985" s="1">
        <v>0</v>
      </c>
      <c r="F985" s="1">
        <v>0</v>
      </c>
      <c r="G985" s="2">
        <f t="shared" si="22"/>
        <v>383.54808000000008</v>
      </c>
      <c r="H985" s="2">
        <f t="shared" si="19"/>
        <v>2.0000000018626451E-2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67482</v>
      </c>
      <c r="D990" s="1">
        <f>BILANCA!E12</f>
        <v>62146.020000000019</v>
      </c>
      <c r="E990" s="1">
        <v>0</v>
      </c>
      <c r="F990" s="1">
        <v>0</v>
      </c>
      <c r="G990" s="2">
        <f t="shared" si="22"/>
        <v>1342.4182800000003</v>
      </c>
      <c r="H990" s="2">
        <f t="shared" si="19"/>
        <v>2.0000000018626451E-2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v>
      </c>
      <c r="D997" s="1">
        <f>BILANCA!E19</f>
        <v>0</v>
      </c>
      <c r="E997" s="1">
        <v>0</v>
      </c>
      <c r="F997" s="1">
        <v>0</v>
      </c>
      <c r="G997" s="2">
        <f t="shared" si="22"/>
        <v>1.4E-2</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13639</v>
      </c>
      <c r="D998" s="1">
        <f>BILANCA!E20</f>
        <v>13638.69</v>
      </c>
      <c r="E998" s="1">
        <v>0</v>
      </c>
      <c r="F998" s="1">
        <v>0</v>
      </c>
      <c r="G998" s="2">
        <f t="shared" si="22"/>
        <v>613.74569999999994</v>
      </c>
      <c r="H998" s="2">
        <f t="shared" si="19"/>
        <v>0.30999999999949068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2902</v>
      </c>
      <c r="D1002" s="1">
        <f>BILANCA!E24</f>
        <v>2901.79</v>
      </c>
      <c r="E1002" s="1">
        <v>0</v>
      </c>
      <c r="F1002" s="1">
        <v>0</v>
      </c>
      <c r="G1002" s="2">
        <f t="shared" si="22"/>
        <v>165.40601999999998</v>
      </c>
      <c r="H1002" s="2">
        <f t="shared" si="19"/>
        <v>0.21000000000003638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16540</v>
      </c>
      <c r="D1006" s="1">
        <f>BILANCA!E28</f>
        <v>16540.48</v>
      </c>
      <c r="E1006" s="1">
        <v>0</v>
      </c>
      <c r="F1006" s="1">
        <v>0</v>
      </c>
      <c r="G1006" s="2">
        <f t="shared" si="22"/>
        <v>1141.28208</v>
      </c>
      <c r="H1006" s="2">
        <f t="shared" si="19"/>
        <v>0.47999999999956344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67481</v>
      </c>
      <c r="D1013" s="1">
        <f>BILANCA!E35</f>
        <v>62146.020000000019</v>
      </c>
      <c r="E1013" s="1">
        <v>0</v>
      </c>
      <c r="F1013" s="1">
        <v>0</v>
      </c>
      <c r="G1013" s="2">
        <f t="shared" si="22"/>
        <v>5753.1912000000011</v>
      </c>
      <c r="H1013" s="2">
        <f t="shared" si="19"/>
        <v>2.0000000018626451E-2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387662</v>
      </c>
      <c r="D1014" s="1">
        <f>BILANCA!E36</f>
        <v>409113.89</v>
      </c>
      <c r="E1014" s="1">
        <v>0</v>
      </c>
      <c r="F1014" s="1">
        <v>0</v>
      </c>
      <c r="G1014" s="2">
        <f t="shared" si="22"/>
        <v>37382.583180000001</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320181</v>
      </c>
      <c r="D1018" s="1">
        <f>BILANCA!E40</f>
        <v>346967.87</v>
      </c>
      <c r="E1018" s="1">
        <v>0</v>
      </c>
      <c r="F1018" s="1">
        <v>0</v>
      </c>
      <c r="G1018" s="2">
        <f t="shared" si="22"/>
        <v>35494.085900000005</v>
      </c>
      <c r="H1018" s="2">
        <f t="shared" si="19"/>
        <v>0.13000000000465661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1213</v>
      </c>
      <c r="D1032" s="1">
        <f>BILANCA!E54</f>
        <v>1213.4100000000001</v>
      </c>
      <c r="E1032" s="1">
        <v>0</v>
      </c>
      <c r="F1032" s="1">
        <v>0</v>
      </c>
      <c r="G1032" s="2">
        <f t="shared" si="22"/>
        <v>178.35118000000003</v>
      </c>
      <c r="H1032" s="2">
        <f t="shared" si="19"/>
        <v>0.41000000000008185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1213</v>
      </c>
      <c r="D1033" s="1">
        <f>BILANCA!E55</f>
        <v>1213.4100000000001</v>
      </c>
      <c r="E1033" s="1">
        <v>0</v>
      </c>
      <c r="F1033" s="1">
        <v>0</v>
      </c>
      <c r="G1033" s="2">
        <f t="shared" si="22"/>
        <v>181.99100000000001</v>
      </c>
      <c r="H1033" s="2">
        <f t="shared" si="19"/>
        <v>0.41000000000008185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8830</v>
      </c>
      <c r="D1046" s="1">
        <f>BILANCA!E68</f>
        <v>9537</v>
      </c>
      <c r="E1046" s="1">
        <v>0</v>
      </c>
      <c r="F1046" s="1">
        <v>0</v>
      </c>
      <c r="G1046" s="2">
        <f t="shared" si="22"/>
        <v>1757.952</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8830</v>
      </c>
      <c r="D1047" s="1">
        <f>BILANCA!E69</f>
        <v>9537</v>
      </c>
      <c r="E1047" s="1">
        <v>0</v>
      </c>
      <c r="F1047" s="1">
        <v>0</v>
      </c>
      <c r="G1047" s="2">
        <f t="shared" si="22"/>
        <v>1785.8560000000002</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4254</v>
      </c>
      <c r="D1048" s="1">
        <f>BILANCA!E70</f>
        <v>4254.1099999999997</v>
      </c>
      <c r="E1048" s="1">
        <v>0</v>
      </c>
      <c r="F1048" s="1">
        <v>0</v>
      </c>
      <c r="G1048" s="2">
        <f t="shared" si="22"/>
        <v>829.54430000000002</v>
      </c>
      <c r="H1048" s="2">
        <f t="shared" si="19"/>
        <v>0.10999999999967258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4254</v>
      </c>
      <c r="D1050" s="1">
        <f>BILANCA!E72</f>
        <v>4254.1099999999997</v>
      </c>
      <c r="E1050" s="1">
        <v>0</v>
      </c>
      <c r="F1050" s="1">
        <v>0</v>
      </c>
      <c r="G1050" s="2">
        <f t="shared" si="22"/>
        <v>855.06874000000005</v>
      </c>
      <c r="H1050" s="2">
        <f t="shared" si="19"/>
        <v>0.10999999999967258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4576</v>
      </c>
      <c r="D1054" s="1">
        <f>BILANCA!E76</f>
        <v>5282.89</v>
      </c>
      <c r="E1054" s="1">
        <v>0</v>
      </c>
      <c r="F1054" s="1">
        <v>0</v>
      </c>
      <c r="G1054" s="2">
        <f t="shared" si="22"/>
        <v>1075.06638</v>
      </c>
      <c r="H1054" s="2">
        <f t="shared" si="19"/>
        <v>0.10999999999967258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76312</v>
      </c>
      <c r="D1152" s="1">
        <f>BILANCA!E175</f>
        <v>71683.01999999999</v>
      </c>
      <c r="E1152" s="1">
        <v>0</v>
      </c>
      <c r="F1152" s="1">
        <v>0</v>
      </c>
      <c r="G1152" s="2">
        <f t="shared" si="22"/>
        <v>37125.588759999999</v>
      </c>
      <c r="H1152" s="2">
        <f t="shared" si="23"/>
        <v>1.9999999989522621E-2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20642</v>
      </c>
      <c r="D1153" s="1">
        <f>BILANCA!E176</f>
        <v>22702.34</v>
      </c>
      <c r="E1153" s="1">
        <v>0</v>
      </c>
      <c r="F1153" s="1">
        <v>0</v>
      </c>
      <c r="G1153" s="2">
        <f t="shared" si="22"/>
        <v>11227.935600000001</v>
      </c>
      <c r="H1153" s="2">
        <f t="shared" si="23"/>
        <v>0.34000000000014552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20642</v>
      </c>
      <c r="D1154" s="1">
        <f>BILANCA!E177</f>
        <v>22702.34</v>
      </c>
      <c r="E1154" s="1">
        <v>0</v>
      </c>
      <c r="F1154" s="1">
        <v>0</v>
      </c>
      <c r="G1154" s="2">
        <f t="shared" si="22"/>
        <v>11293.98228</v>
      </c>
      <c r="H1154" s="2">
        <f t="shared" si="23"/>
        <v>0.34000000000014552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20044</v>
      </c>
      <c r="D1155" s="1">
        <f>BILANCA!E178</f>
        <v>22140.23</v>
      </c>
      <c r="E1155" s="1">
        <v>0</v>
      </c>
      <c r="F1155" s="1">
        <v>0</v>
      </c>
      <c r="G1155" s="2">
        <f t="shared" si="22"/>
        <v>11063.807119999999</v>
      </c>
      <c r="H1155" s="2">
        <f t="shared" si="23"/>
        <v>0.22999999999956344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457</v>
      </c>
      <c r="D1156" s="1">
        <f>BILANCA!E179</f>
        <v>439.61</v>
      </c>
      <c r="E1156" s="1">
        <v>0</v>
      </c>
      <c r="F1156" s="1">
        <v>0</v>
      </c>
      <c r="G1156" s="2">
        <f t="shared" si="22"/>
        <v>231.16605999999996</v>
      </c>
      <c r="H1156" s="2">
        <f t="shared" si="23"/>
        <v>0.38999999999998636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141</v>
      </c>
      <c r="D1157" s="1">
        <f>BILANCA!E180</f>
        <v>122.5</v>
      </c>
      <c r="E1157" s="1">
        <v>0</v>
      </c>
      <c r="F1157" s="1">
        <v>0</v>
      </c>
      <c r="G1157" s="2">
        <f t="shared" si="22"/>
        <v>67.163999999999987</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141</v>
      </c>
      <c r="D1160" s="1">
        <f>BILANCA!E183</f>
        <v>122.5</v>
      </c>
      <c r="E1160" s="1">
        <v>0</v>
      </c>
      <c r="F1160" s="1">
        <v>0</v>
      </c>
      <c r="G1160" s="2">
        <f t="shared" si="22"/>
        <v>68.321999999999989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55670</v>
      </c>
      <c r="D1214" s="1">
        <f>BILANCA!E237</f>
        <v>48980.679999999993</v>
      </c>
      <c r="E1214" s="1">
        <v>0</v>
      </c>
      <c r="F1214" s="1">
        <v>0</v>
      </c>
      <c r="G1214" s="2">
        <f t="shared" si="22"/>
        <v>35488.844159999993</v>
      </c>
      <c r="H1214" s="2">
        <f t="shared" si="23"/>
        <v>0.32000000000698492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67482</v>
      </c>
      <c r="D1215" s="1">
        <f>BILANCA!E238</f>
        <v>62146.02</v>
      </c>
      <c r="E1215" s="1">
        <v>0</v>
      </c>
      <c r="F1215" s="1">
        <v>0</v>
      </c>
      <c r="G1215" s="2">
        <f t="shared" si="22"/>
        <v>44491.577279999998</v>
      </c>
      <c r="H1215" s="2">
        <f t="shared" si="23"/>
        <v>1.9999999996798579E-2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67482</v>
      </c>
      <c r="D1216" s="1">
        <f>BILANCA!E239</f>
        <v>62146.02</v>
      </c>
      <c r="E1216" s="1">
        <v>0</v>
      </c>
      <c r="F1216" s="1">
        <v>0</v>
      </c>
      <c r="G1216" s="2">
        <f t="shared" si="22"/>
        <v>44683.351320000002</v>
      </c>
      <c r="H1216" s="2">
        <f t="shared" si="23"/>
        <v>1.9999999996798579E-2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67482</v>
      </c>
      <c r="D1217" s="1">
        <f>BILANCA!E240</f>
        <v>62146.02</v>
      </c>
      <c r="E1217" s="1">
        <v>0</v>
      </c>
      <c r="F1217" s="1">
        <v>0</v>
      </c>
      <c r="G1217" s="2">
        <f t="shared" si="22"/>
        <v>44875.125360000005</v>
      </c>
      <c r="H1217" s="2">
        <f t="shared" si="23"/>
        <v>1.9999999996798579E-2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-11812</v>
      </c>
      <c r="D1222" s="1">
        <f>BILANCA!E245</f>
        <v>-13165.34</v>
      </c>
      <c r="E1222" s="1">
        <v>0</v>
      </c>
      <c r="F1222" s="1">
        <v>0</v>
      </c>
      <c r="G1222" s="2">
        <f t="shared" si="22"/>
        <v>-9116.10052</v>
      </c>
      <c r="H1222" s="2">
        <f t="shared" si="23"/>
        <v>0.34000000000014552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11812</v>
      </c>
      <c r="D1227" s="1">
        <f>BILANCA!E250</f>
        <v>13165.34</v>
      </c>
      <c r="E1227" s="1">
        <v>0</v>
      </c>
      <c r="F1227" s="1">
        <v>0</v>
      </c>
      <c r="G1227" s="2">
        <f t="shared" si="22"/>
        <v>9306.8139200000005</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2070</v>
      </c>
      <c r="D1228" s="1">
        <f>BILANCA!E251</f>
        <v>3423.12</v>
      </c>
      <c r="E1228" s="1">
        <v>0</v>
      </c>
      <c r="F1228" s="1">
        <v>0</v>
      </c>
      <c r="G1228" s="2">
        <f t="shared" si="22"/>
        <v>2184.4787999999999</v>
      </c>
      <c r="H1228" s="2">
        <f t="shared" si="23"/>
        <v>0.11999999999989086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9742</v>
      </c>
      <c r="D1229" s="1">
        <f>BILANCA!E252</f>
        <v>9742.2199999999993</v>
      </c>
      <c r="E1229" s="1">
        <v>0</v>
      </c>
      <c r="F1229" s="1">
        <v>0</v>
      </c>
      <c r="G1229" s="2">
        <f t="shared" si="22"/>
        <v>7189.70424</v>
      </c>
      <c r="H1229" s="2">
        <f t="shared" si="23"/>
        <v>0.21999999999934516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20642</v>
      </c>
      <c r="D1264" s="1">
        <f>BILANCA!E288</f>
        <v>22702.34</v>
      </c>
      <c r="E1264" s="1">
        <v>0</v>
      </c>
      <c r="F1264" s="1">
        <v>0</v>
      </c>
      <c r="G1264" s="2">
        <f t="shared" si="24"/>
        <v>18559.117080000004</v>
      </c>
      <c r="H1264" s="2">
        <f t="shared" si="23"/>
        <v>0.34000000000014552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274922</v>
      </c>
      <c r="D1401" s="1">
        <f>'RAS-funkcijski'!E107</f>
        <v>296862.08000000002</v>
      </c>
      <c r="E1401" s="1">
        <v>0</v>
      </c>
      <c r="F1401" s="1">
        <v>0</v>
      </c>
      <c r="G1401" s="2">
        <f t="shared" si="24"/>
        <v>89470.554479999992</v>
      </c>
      <c r="H1401" s="2">
        <f t="shared" si="27"/>
        <v>8.0000000016298145E-2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274922</v>
      </c>
      <c r="D1402" s="1">
        <f>'RAS-funkcijski'!E108</f>
        <v>296862.08000000002</v>
      </c>
      <c r="E1402" s="1">
        <v>0</v>
      </c>
      <c r="F1402" s="1">
        <v>0</v>
      </c>
      <c r="G1402" s="2">
        <f t="shared" si="24"/>
        <v>90339.200639999995</v>
      </c>
      <c r="H1402" s="2">
        <f t="shared" si="27"/>
        <v>8.0000000016298145E-2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274922</v>
      </c>
      <c r="D1435" s="13">
        <f>'RAS-funkcijski'!E141</f>
        <v>296862.08000000002</v>
      </c>
      <c r="E1435" s="13">
        <v>0</v>
      </c>
      <c r="F1435" s="13">
        <v>0</v>
      </c>
      <c r="G1435" s="14">
        <f t="shared" si="24"/>
        <v>119004.52392000001</v>
      </c>
      <c r="H1435" s="14">
        <f t="shared" si="27"/>
        <v>8.0000000016298145E-2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20642.18</v>
      </c>
      <c r="D1480" s="6"/>
      <c r="E1480" s="6">
        <v>0</v>
      </c>
      <c r="F1480" s="6">
        <v>0</v>
      </c>
      <c r="G1480" s="7">
        <f t="shared" ref="G1480:G1580" si="34">B1480/1000*C1480</f>
        <v>20.64218</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296862.07999999996</v>
      </c>
      <c r="D1481" s="1">
        <v>0</v>
      </c>
      <c r="E1481" s="1">
        <v>0</v>
      </c>
      <c r="F1481" s="1">
        <v>0</v>
      </c>
      <c r="G1481" s="2">
        <f t="shared" si="34"/>
        <v>593.72415999999998</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275410.8</v>
      </c>
      <c r="D1483" s="1">
        <v>0</v>
      </c>
      <c r="E1483" s="1">
        <v>0</v>
      </c>
      <c r="F1483" s="1">
        <v>0</v>
      </c>
      <c r="G1483" s="2">
        <f t="shared" si="34"/>
        <v>1101.6432</v>
      </c>
      <c r="H1483" s="2">
        <f t="shared" si="35"/>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253663.29</v>
      </c>
      <c r="D1484" s="1">
        <v>0</v>
      </c>
      <c r="E1484" s="1">
        <v>0</v>
      </c>
      <c r="F1484" s="1">
        <v>0</v>
      </c>
      <c r="G1484" s="2">
        <f t="shared" si="34"/>
        <v>1268.31645</v>
      </c>
      <c r="H1484" s="2">
        <f t="shared" si="35"/>
        <v>0.29000000000814907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20310.91</v>
      </c>
      <c r="D1485" s="1">
        <v>0</v>
      </c>
      <c r="E1485" s="1">
        <v>0</v>
      </c>
      <c r="F1485" s="1">
        <v>0</v>
      </c>
      <c r="G1485" s="2">
        <f t="shared" si="34"/>
        <v>121.86546</v>
      </c>
      <c r="H1485" s="2">
        <f t="shared" si="35"/>
        <v>9.0000000000145519E-2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1436.6</v>
      </c>
      <c r="D1486" s="1">
        <v>0</v>
      </c>
      <c r="E1486" s="1">
        <v>0</v>
      </c>
      <c r="F1486" s="1">
        <v>0</v>
      </c>
      <c r="G1486" s="2">
        <f t="shared" si="34"/>
        <v>10.056199999999999</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21451.279999999999</v>
      </c>
      <c r="D1492" s="1">
        <v>0</v>
      </c>
      <c r="E1492" s="1">
        <v>0</v>
      </c>
      <c r="F1492" s="1">
        <v>0</v>
      </c>
      <c r="G1492" s="2">
        <f t="shared" si="34"/>
        <v>278.86663999999996</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294801.92000000004</v>
      </c>
      <c r="D1499" s="1">
        <v>0</v>
      </c>
      <c r="E1499" s="1">
        <v>0</v>
      </c>
      <c r="F1499" s="1">
        <v>0</v>
      </c>
      <c r="G1499" s="2">
        <f t="shared" si="34"/>
        <v>5896.0384000000013</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273350.64</v>
      </c>
      <c r="D1501" s="1">
        <v>0</v>
      </c>
      <c r="E1501" s="1">
        <v>0</v>
      </c>
      <c r="F1501" s="1">
        <v>0</v>
      </c>
      <c r="G1501" s="2">
        <f t="shared" si="34"/>
        <v>6013.7140799999997</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251567.45</v>
      </c>
      <c r="D1502" s="1">
        <v>0</v>
      </c>
      <c r="E1502" s="1">
        <v>0</v>
      </c>
      <c r="F1502" s="1">
        <v>0</v>
      </c>
      <c r="G1502" s="2">
        <f t="shared" si="34"/>
        <v>5786.0513499999997</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20328.689999999999</v>
      </c>
      <c r="D1503" s="1">
        <v>0</v>
      </c>
      <c r="E1503" s="1">
        <v>0</v>
      </c>
      <c r="F1503" s="1">
        <v>0</v>
      </c>
      <c r="G1503" s="2">
        <f t="shared" si="34"/>
        <v>487.88855999999998</v>
      </c>
      <c r="H1503" s="2">
        <f t="shared" si="35"/>
        <v>0.31000000000130967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1454.5</v>
      </c>
      <c r="D1504" s="1">
        <v>0</v>
      </c>
      <c r="E1504" s="1">
        <v>0</v>
      </c>
      <c r="F1504" s="1">
        <v>0</v>
      </c>
      <c r="G1504" s="2">
        <f t="shared" si="34"/>
        <v>36.362500000000004</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21451.279999999999</v>
      </c>
      <c r="D1510" s="1">
        <v>0</v>
      </c>
      <c r="E1510" s="1">
        <v>0</v>
      </c>
      <c r="F1510" s="1">
        <v>0</v>
      </c>
      <c r="G1510" s="2">
        <f t="shared" si="34"/>
        <v>664.98967999999991</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22702.339999999909</v>
      </c>
      <c r="D1517" s="1">
        <v>0</v>
      </c>
      <c r="E1517" s="1">
        <v>0</v>
      </c>
      <c r="F1517" s="1">
        <v>0</v>
      </c>
      <c r="G1517" s="2">
        <f t="shared" si="34"/>
        <v>862.68891999999653</v>
      </c>
      <c r="H1517" s="2">
        <f t="shared" si="35"/>
        <v>0.33999999990919605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22702.34</v>
      </c>
      <c r="D1576" s="1">
        <v>0</v>
      </c>
      <c r="E1576" s="1">
        <v>0</v>
      </c>
      <c r="F1576" s="1">
        <v>0</v>
      </c>
      <c r="G1576" s="2">
        <f t="shared" si="34"/>
        <v>2202.12698</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22702.34</v>
      </c>
      <c r="D1578" s="1">
        <v>0</v>
      </c>
      <c r="E1578" s="1">
        <v>0</v>
      </c>
      <c r="F1578" s="1">
        <v>0</v>
      </c>
      <c r="G1578" s="2">
        <f t="shared" si="34"/>
        <v>2247.5316600000001</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35239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26" t="s">
        <v>41</v>
      </c>
      <c r="C15" s="327"/>
      <c r="D15" s="327"/>
      <c r="E15" s="327"/>
      <c r="F15" s="328"/>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279896</v>
      </c>
      <c r="I16" s="172">
        <f>'PR-RAS'!E6</f>
        <v>295509.04000000004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249847</v>
      </c>
      <c r="I17" s="172">
        <f>'PR-RAS'!E151</f>
        <v>275410.8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11812</v>
      </c>
      <c r="I19" s="173">
        <f>'PR-RAS'!E646</f>
        <v>13165.33999999992</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67482</v>
      </c>
      <c r="I20" s="175">
        <f>BILANCA!E7</f>
        <v>62146.020000000019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8830</v>
      </c>
      <c r="I21" s="177">
        <f>BILANCA!E68</f>
        <v>9537</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20642</v>
      </c>
      <c r="I22" s="177">
        <f>BILANCA!E176</f>
        <v>22702.34</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55670</v>
      </c>
      <c r="I23" s="179">
        <f>BILANCA!E237</f>
        <v>48980.679999999993</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274922</v>
      </c>
      <c r="I28" s="181">
        <f>'RAS-funkcijski'!E141</f>
        <v>296862.08000000002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20642.18</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22702.339999999909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22702.34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9" zoomScaleNormal="100" workbookViewId="0">
      <selection activeCell="A761" sqref="A76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279896</v>
      </c>
      <c r="E6" s="53">
        <f>E7+E44+E50+E82+E106+E124+E133+E139</f>
        <v>295509.04000000004</v>
      </c>
      <c r="F6" s="54">
        <f t="shared" ref="F6:F131" si="0">IF(D6&lt;&gt;0,IF(E6/D6&gt;=100,"&gt;&gt;100",E6/D6*100),"-")</f>
        <v>105.57815760139482</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20000</v>
      </c>
      <c r="E50" s="53">
        <f>E51+E54+E59+E62+E65+E68+E71+E74+E77</f>
        <v>20000</v>
      </c>
      <c r="F50" s="54">
        <f t="shared" si="0"/>
        <v>100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20000</v>
      </c>
      <c r="E59" s="53">
        <f t="shared" si="12"/>
        <v>20000</v>
      </c>
      <c r="F59" s="54">
        <f t="shared" si="0"/>
        <v>100</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20000</v>
      </c>
      <c r="E61" s="244">
        <v>20000</v>
      </c>
      <c r="F61" s="54">
        <f t="shared" si="0"/>
        <v>100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0.01</v>
      </c>
      <c r="F82" s="54" t="str">
        <f t="shared" si="0"/>
        <v>-</v>
      </c>
    </row>
    <row r="83" spans="1:6" ht="12.75" customHeight="1" x14ac:dyDescent="0.2">
      <c r="A83" s="55">
        <v>641</v>
      </c>
      <c r="B83" s="87" t="s">
        <v>209</v>
      </c>
      <c r="C83" s="52" t="s">
        <v>210</v>
      </c>
      <c r="D83" s="53">
        <f t="shared" ref="D83:E83" si="20">SUM(D84:D90)</f>
        <v>0</v>
      </c>
      <c r="E83" s="53">
        <f t="shared" si="20"/>
        <v>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2050</v>
      </c>
      <c r="E124" s="53">
        <f t="shared" si="27"/>
        <v>2900</v>
      </c>
      <c r="F124" s="54">
        <f t="shared" si="0"/>
        <v>141.46341463414635</v>
      </c>
    </row>
    <row r="125" spans="1:6" ht="12.75" customHeight="1" x14ac:dyDescent="0.2">
      <c r="A125" s="55">
        <v>661</v>
      </c>
      <c r="B125" s="88" t="s">
        <v>293</v>
      </c>
      <c r="C125" s="52" t="s">
        <v>294</v>
      </c>
      <c r="D125" s="53">
        <f t="shared" ref="D125:E125" si="28">SUM(D126:D127)</f>
        <v>2050</v>
      </c>
      <c r="E125" s="53">
        <f t="shared" si="28"/>
        <v>2900</v>
      </c>
      <c r="F125" s="54">
        <f t="shared" si="0"/>
        <v>141.46341463414635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2050</v>
      </c>
      <c r="E127" s="244">
        <v>2900</v>
      </c>
      <c r="F127" s="54">
        <f t="shared" si="0"/>
        <v>141.46341463414635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257846</v>
      </c>
      <c r="E133" s="53">
        <f t="shared" si="30"/>
        <v>272609.03000000003</v>
      </c>
      <c r="F133" s="54">
        <f t="shared" ref="F133:F223" si="31">IF(D133&lt;&gt;0,IF(E133/D133&gt;=100,"&gt;&gt;100",E133/D133*100),"-")</f>
        <v>105.72552221093213</v>
      </c>
    </row>
    <row r="134" spans="1:6" ht="24" x14ac:dyDescent="0.2">
      <c r="A134" s="55">
        <v>671</v>
      </c>
      <c r="B134" s="234" t="s">
        <v>311</v>
      </c>
      <c r="C134" s="52" t="s">
        <v>312</v>
      </c>
      <c r="D134" s="53">
        <f t="shared" ref="D134:E134" si="32">SUM(D135:D137)</f>
        <v>257846</v>
      </c>
      <c r="E134" s="53">
        <f t="shared" si="32"/>
        <v>272609.03000000003</v>
      </c>
      <c r="F134" s="54">
        <f t="shared" si="31"/>
        <v>105.72552221093213</v>
      </c>
    </row>
    <row r="135" spans="1:6" ht="12.75" customHeight="1" x14ac:dyDescent="0.2">
      <c r="A135" s="55">
        <v>6711</v>
      </c>
      <c r="B135" s="87" t="s">
        <v>313</v>
      </c>
      <c r="C135" s="52" t="s">
        <v>314</v>
      </c>
      <c r="D135" s="244">
        <v>246849</v>
      </c>
      <c r="E135" s="244">
        <v>271157.75</v>
      </c>
      <c r="F135" s="54">
        <f t="shared" si="31"/>
        <v>109.84761939485273</v>
      </c>
    </row>
    <row r="136" spans="1:6" ht="24" x14ac:dyDescent="0.2">
      <c r="A136" s="55">
        <v>6712</v>
      </c>
      <c r="B136" s="234" t="s">
        <v>315</v>
      </c>
      <c r="C136" s="52" t="s">
        <v>316</v>
      </c>
      <c r="D136" s="244">
        <v>10997</v>
      </c>
      <c r="E136" s="244">
        <v>1451.28</v>
      </c>
      <c r="F136" s="54">
        <f t="shared" si="31"/>
        <v>13.197053741929619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249847</v>
      </c>
      <c r="E151" s="53">
        <f t="shared" si="35"/>
        <v>275410.8</v>
      </c>
      <c r="F151" s="54">
        <f t="shared" si="31"/>
        <v>110.2317818504925</v>
      </c>
    </row>
    <row r="152" spans="1:6" ht="12.75" customHeight="1" x14ac:dyDescent="0.2">
      <c r="A152" s="55">
        <v>31</v>
      </c>
      <c r="B152" s="87" t="s">
        <v>346</v>
      </c>
      <c r="C152" s="52" t="s">
        <v>347</v>
      </c>
      <c r="D152" s="53">
        <f t="shared" ref="D152:E152" si="36">D153+D158+D159</f>
        <v>236132</v>
      </c>
      <c r="E152" s="53">
        <f t="shared" si="36"/>
        <v>253663.29</v>
      </c>
      <c r="F152" s="54">
        <f t="shared" si="31"/>
        <v>107.42436010367082</v>
      </c>
    </row>
    <row r="153" spans="1:6" ht="12.75" customHeight="1" x14ac:dyDescent="0.2">
      <c r="A153" s="55">
        <v>311</v>
      </c>
      <c r="B153" s="87" t="s">
        <v>348</v>
      </c>
      <c r="C153" s="52" t="s">
        <v>349</v>
      </c>
      <c r="D153" s="53">
        <f t="shared" ref="D153:E153" si="37">SUM(D154:D157)</f>
        <v>212539</v>
      </c>
      <c r="E153" s="53">
        <f t="shared" si="37"/>
        <v>225835.98</v>
      </c>
      <c r="F153" s="54">
        <f t="shared" si="31"/>
        <v>106.25625414629786</v>
      </c>
    </row>
    <row r="154" spans="1:6" ht="12.75" customHeight="1" x14ac:dyDescent="0.2">
      <c r="A154" s="55">
        <v>3111</v>
      </c>
      <c r="B154" s="87" t="s">
        <v>350</v>
      </c>
      <c r="C154" s="52" t="s">
        <v>351</v>
      </c>
      <c r="D154" s="244">
        <v>212539</v>
      </c>
      <c r="E154" s="244">
        <v>225835.98</v>
      </c>
      <c r="F154" s="54">
        <f t="shared" si="31"/>
        <v>106.25625414629786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3000</v>
      </c>
      <c r="E158" s="244">
        <v>6500</v>
      </c>
      <c r="F158" s="54">
        <f t="shared" si="31"/>
        <v>216.66666666666666</v>
      </c>
    </row>
    <row r="159" spans="1:6" ht="12.75" customHeight="1" x14ac:dyDescent="0.2">
      <c r="A159" s="55">
        <v>313</v>
      </c>
      <c r="B159" s="87" t="s">
        <v>360</v>
      </c>
      <c r="C159" s="52" t="s">
        <v>361</v>
      </c>
      <c r="D159" s="53">
        <f t="shared" ref="D159:E159" si="38">SUM(D160:D162)</f>
        <v>20593</v>
      </c>
      <c r="E159" s="53">
        <f t="shared" si="38"/>
        <v>21327.31</v>
      </c>
      <c r="F159" s="54">
        <f t="shared" si="31"/>
        <v>103.56582333802749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20593</v>
      </c>
      <c r="E161" s="244">
        <v>21327.31</v>
      </c>
      <c r="F161" s="54">
        <f t="shared" si="31"/>
        <v>103.56582333802749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12421</v>
      </c>
      <c r="E163" s="53">
        <f t="shared" si="39"/>
        <v>20310.91</v>
      </c>
      <c r="F163" s="54">
        <f t="shared" si="31"/>
        <v>163.5207310200467</v>
      </c>
    </row>
    <row r="164" spans="1:6" ht="12.75" customHeight="1" x14ac:dyDescent="0.2">
      <c r="A164" s="55">
        <v>321</v>
      </c>
      <c r="B164" s="87" t="s">
        <v>369</v>
      </c>
      <c r="C164" s="52" t="s">
        <v>370</v>
      </c>
      <c r="D164" s="53">
        <f t="shared" ref="D164:E164" si="40">SUM(D165:D168)</f>
        <v>0</v>
      </c>
      <c r="E164" s="53">
        <f t="shared" si="40"/>
        <v>4300</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v>4300</v>
      </c>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2610</v>
      </c>
      <c r="E169" s="53">
        <f t="shared" si="41"/>
        <v>4739.7800000000007</v>
      </c>
      <c r="F169" s="54">
        <f t="shared" si="31"/>
        <v>181.60076628352493</v>
      </c>
    </row>
    <row r="170" spans="1:6" ht="12.75" customHeight="1" x14ac:dyDescent="0.2">
      <c r="A170" s="55">
        <v>3221</v>
      </c>
      <c r="B170" s="87" t="s">
        <v>381</v>
      </c>
      <c r="C170" s="52" t="s">
        <v>382</v>
      </c>
      <c r="D170" s="244">
        <v>865</v>
      </c>
      <c r="E170" s="244">
        <v>1432.21</v>
      </c>
      <c r="F170" s="54">
        <f t="shared" si="31"/>
        <v>165.57341040462427</v>
      </c>
    </row>
    <row r="171" spans="1:6" ht="12.75" customHeight="1" x14ac:dyDescent="0.2">
      <c r="A171" s="55">
        <v>3222</v>
      </c>
      <c r="B171" s="87" t="s">
        <v>383</v>
      </c>
      <c r="C171" s="52" t="s">
        <v>384</v>
      </c>
      <c r="D171" s="244">
        <v>482</v>
      </c>
      <c r="E171" s="244">
        <v>418.23</v>
      </c>
      <c r="F171" s="54">
        <f t="shared" si="31"/>
        <v>86.769709543568467</v>
      </c>
    </row>
    <row r="172" spans="1:6" ht="12.75" customHeight="1" x14ac:dyDescent="0.2">
      <c r="A172" s="55">
        <v>3223</v>
      </c>
      <c r="B172" s="87" t="s">
        <v>385</v>
      </c>
      <c r="C172" s="52" t="s">
        <v>386</v>
      </c>
      <c r="D172" s="244">
        <v>1263</v>
      </c>
      <c r="E172" s="244">
        <v>2889.34</v>
      </c>
      <c r="F172" s="54">
        <f t="shared" si="31"/>
        <v>228.76801266825021</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9584</v>
      </c>
      <c r="E177" s="53">
        <f t="shared" si="42"/>
        <v>10761.01</v>
      </c>
      <c r="F177" s="54">
        <f t="shared" si="31"/>
        <v>112.28098914858097</v>
      </c>
    </row>
    <row r="178" spans="1:6" ht="12.75" customHeight="1" x14ac:dyDescent="0.2">
      <c r="A178" s="55">
        <v>3231</v>
      </c>
      <c r="B178" s="87" t="s">
        <v>397</v>
      </c>
      <c r="C178" s="52" t="s">
        <v>398</v>
      </c>
      <c r="D178" s="244">
        <v>4961</v>
      </c>
      <c r="E178" s="244">
        <v>4725.45</v>
      </c>
      <c r="F178" s="54">
        <f t="shared" si="31"/>
        <v>95.251965329570638</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v>1920</v>
      </c>
      <c r="E180" s="244">
        <v>1920</v>
      </c>
      <c r="F180" s="54">
        <f t="shared" si="31"/>
        <v>100</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c r="E184" s="244"/>
      <c r="F184" s="54" t="str">
        <f t="shared" si="31"/>
        <v>-</v>
      </c>
    </row>
    <row r="185" spans="1:6" ht="12.75" customHeight="1" x14ac:dyDescent="0.2">
      <c r="A185" s="55">
        <v>3238</v>
      </c>
      <c r="B185" s="87" t="s">
        <v>411</v>
      </c>
      <c r="C185" s="52" t="s">
        <v>412</v>
      </c>
      <c r="D185" s="244">
        <v>2703</v>
      </c>
      <c r="E185" s="244">
        <v>3890.56</v>
      </c>
      <c r="F185" s="54">
        <f t="shared" si="31"/>
        <v>143.93488716241214</v>
      </c>
    </row>
    <row r="186" spans="1:6" ht="12.75" customHeight="1" x14ac:dyDescent="0.2">
      <c r="A186" s="55">
        <v>3239</v>
      </c>
      <c r="B186" s="87" t="s">
        <v>413</v>
      </c>
      <c r="C186" s="52" t="s">
        <v>414</v>
      </c>
      <c r="D186" s="244"/>
      <c r="E186" s="244">
        <v>225</v>
      </c>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227</v>
      </c>
      <c r="E188" s="53">
        <f t="shared" si="43"/>
        <v>510.12</v>
      </c>
      <c r="F188" s="54">
        <f t="shared" si="31"/>
        <v>224.72246696035242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227</v>
      </c>
      <c r="E193" s="388">
        <v>510.12</v>
      </c>
      <c r="F193" s="54">
        <f t="shared" si="31"/>
        <v>224.72246696035242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1294</v>
      </c>
      <c r="E196" s="53">
        <f t="shared" si="44"/>
        <v>1436.6</v>
      </c>
      <c r="F196" s="54">
        <f t="shared" si="31"/>
        <v>111.02009273570323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1294</v>
      </c>
      <c r="E210" s="53">
        <f t="shared" si="47"/>
        <v>1436.6</v>
      </c>
      <c r="F210" s="54">
        <f t="shared" si="31"/>
        <v>111.02009273570323</v>
      </c>
    </row>
    <row r="211" spans="1:6" ht="12.75" customHeight="1" x14ac:dyDescent="0.2">
      <c r="A211" s="55">
        <v>3431</v>
      </c>
      <c r="B211" s="234" t="s">
        <v>463</v>
      </c>
      <c r="C211" s="52" t="s">
        <v>464</v>
      </c>
      <c r="D211" s="244">
        <v>1294</v>
      </c>
      <c r="E211" s="244">
        <v>1436.6</v>
      </c>
      <c r="F211" s="54">
        <f t="shared" si="31"/>
        <v>111.02009273570323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249847</v>
      </c>
      <c r="E289" s="53">
        <f t="shared" si="79"/>
        <v>275410.8</v>
      </c>
      <c r="F289" s="54">
        <f t="shared" si="76"/>
        <v>110.2317818504925</v>
      </c>
    </row>
    <row r="290" spans="1:6" ht="12.75" customHeight="1" x14ac:dyDescent="0.2">
      <c r="A290" s="55" t="s">
        <v>606</v>
      </c>
      <c r="B290" s="87" t="s">
        <v>617</v>
      </c>
      <c r="C290" s="52" t="s">
        <v>618</v>
      </c>
      <c r="D290" s="53">
        <f>IF(D6&gt;=D289,D6-D289,0)</f>
        <v>30049</v>
      </c>
      <c r="E290" s="53">
        <f>IF(E6&gt;=E289,E6-E289,0)</f>
        <v>20098.240000000049</v>
      </c>
      <c r="F290" s="54">
        <f t="shared" si="76"/>
        <v>66.884888016240311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7044</v>
      </c>
      <c r="E293" s="244">
        <v>2070.08</v>
      </c>
      <c r="F293" s="54">
        <f t="shared" si="76"/>
        <v>29.387847813742191</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25075</v>
      </c>
      <c r="E350" s="53">
        <f t="shared" si="95"/>
        <v>21451.279999999999</v>
      </c>
      <c r="F350" s="54">
        <f t="shared" si="81"/>
        <v>85.54847457627119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25075</v>
      </c>
      <c r="E363" s="53">
        <f t="shared" si="99"/>
        <v>21451.279999999999</v>
      </c>
      <c r="F363" s="54">
        <f t="shared" si="81"/>
        <v>85.54847457627119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25075</v>
      </c>
      <c r="E383" s="53">
        <f t="shared" si="103"/>
        <v>21451.279999999999</v>
      </c>
      <c r="F383" s="54">
        <f t="shared" si="81"/>
        <v>85.54847457627119</v>
      </c>
    </row>
    <row r="384" spans="1:6" ht="12.75" customHeight="1" x14ac:dyDescent="0.2">
      <c r="A384" s="55">
        <v>4241</v>
      </c>
      <c r="B384" s="87" t="s">
        <v>781</v>
      </c>
      <c r="C384" s="52" t="s">
        <v>782</v>
      </c>
      <c r="D384" s="244">
        <v>25075</v>
      </c>
      <c r="E384" s="244">
        <v>21451.279999999999</v>
      </c>
      <c r="F384" s="54">
        <f t="shared" si="81"/>
        <v>85.54847457627119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25075</v>
      </c>
      <c r="E408" s="53">
        <f t="shared" si="111"/>
        <v>21451.279999999999</v>
      </c>
      <c r="F408" s="54">
        <f t="shared" si="81"/>
        <v>85.54847457627119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9742</v>
      </c>
      <c r="E410" s="244">
        <v>9742.2199999999993</v>
      </c>
      <c r="F410" s="54">
        <f t="shared" si="81"/>
        <v>100.00225826319031</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279896</v>
      </c>
      <c r="E412" s="53">
        <f>E6+E298</f>
        <v>295509.04000000004</v>
      </c>
      <c r="F412" s="54">
        <f t="shared" si="81"/>
        <v>105.57815760139482</v>
      </c>
    </row>
    <row r="413" spans="1:6" ht="12.75" customHeight="1" x14ac:dyDescent="0.2">
      <c r="A413" s="55" t="s">
        <v>606</v>
      </c>
      <c r="B413" s="87" t="s">
        <v>829</v>
      </c>
      <c r="C413" s="52" t="s">
        <v>830</v>
      </c>
      <c r="D413" s="53">
        <f t="shared" ref="D413:E413" si="112">D289+D350</f>
        <v>274922</v>
      </c>
      <c r="E413" s="53">
        <f t="shared" si="112"/>
        <v>296862.07999999996</v>
      </c>
      <c r="F413" s="54">
        <f t="shared" si="81"/>
        <v>107.98047446184735</v>
      </c>
    </row>
    <row r="414" spans="1:6" ht="12.75" customHeight="1" x14ac:dyDescent="0.2">
      <c r="A414" s="55" t="s">
        <v>606</v>
      </c>
      <c r="B414" s="87" t="s">
        <v>831</v>
      </c>
      <c r="C414" s="52" t="s">
        <v>832</v>
      </c>
      <c r="D414" s="53">
        <f t="shared" ref="D414:E414" si="113">IF(D412&gt;=D413,D412-D413,0)</f>
        <v>4974</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1353.0399999999208</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16786</v>
      </c>
      <c r="E417" s="53">
        <f t="shared" si="116"/>
        <v>11812.3</v>
      </c>
      <c r="F417" s="54">
        <f t="shared" si="81"/>
        <v>70.369951149767658</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279896</v>
      </c>
      <c r="E639" s="53">
        <f t="shared" si="180"/>
        <v>295509.04000000004</v>
      </c>
      <c r="F639" s="54">
        <f t="shared" si="119"/>
        <v>105.57815760139482</v>
      </c>
    </row>
    <row r="640" spans="1:6" ht="12.75" customHeight="1" x14ac:dyDescent="0.2">
      <c r="A640" s="55" t="s">
        <v>606</v>
      </c>
      <c r="B640" s="87" t="s">
        <v>1275</v>
      </c>
      <c r="C640" s="52" t="s">
        <v>1276</v>
      </c>
      <c r="D640" s="53">
        <f t="shared" ref="D640:E640" si="181">D413+D528</f>
        <v>274922</v>
      </c>
      <c r="E640" s="53">
        <f t="shared" si="181"/>
        <v>296862.07999999996</v>
      </c>
      <c r="F640" s="54">
        <f t="shared" si="119"/>
        <v>107.98047446184735</v>
      </c>
    </row>
    <row r="641" spans="1:6" ht="12.75" customHeight="1" x14ac:dyDescent="0.2">
      <c r="A641" s="55" t="s">
        <v>606</v>
      </c>
      <c r="B641" s="87" t="s">
        <v>1277</v>
      </c>
      <c r="C641" s="52" t="s">
        <v>1278</v>
      </c>
      <c r="D641" s="53">
        <f t="shared" ref="D641:E641" si="182">IF(D639&gt;=D640,D639-D640,0)</f>
        <v>4974</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1353.0399999999208</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16786</v>
      </c>
      <c r="E644" s="53">
        <f t="shared" si="185"/>
        <v>11812.3</v>
      </c>
      <c r="F644" s="54">
        <f t="shared" si="119"/>
        <v>70.369951149767658</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11812</v>
      </c>
      <c r="E646" s="53">
        <f t="shared" si="187"/>
        <v>13165.33999999992</v>
      </c>
      <c r="F646" s="54">
        <f t="shared" si="119"/>
        <v>111.45733152725974</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7948</v>
      </c>
      <c r="E649" s="244">
        <v>8829.8799999999992</v>
      </c>
      <c r="F649" s="54">
        <f t="shared" ref="F649:F724" si="188">IF(D649&lt;&gt;0,IF(E649/D649&gt;=100,"&gt;&gt;100",E649/D649*100),"-")</f>
        <v>111.09562154001004</v>
      </c>
    </row>
    <row r="650" spans="1:6" ht="12.75" customHeight="1" x14ac:dyDescent="0.2">
      <c r="A650" s="55" t="s">
        <v>1294</v>
      </c>
      <c r="B650" s="87" t="s">
        <v>1295</v>
      </c>
      <c r="C650" s="52" t="s">
        <v>1294</v>
      </c>
      <c r="D650" s="244">
        <v>279896</v>
      </c>
      <c r="E650" s="244">
        <v>295509.03999999998</v>
      </c>
      <c r="F650" s="54">
        <f t="shared" si="188"/>
        <v>105.57815760139479</v>
      </c>
    </row>
    <row r="651" spans="1:6" ht="12.75" customHeight="1" x14ac:dyDescent="0.2">
      <c r="A651" s="55" t="s">
        <v>1296</v>
      </c>
      <c r="B651" s="87" t="s">
        <v>1297</v>
      </c>
      <c r="C651" s="52" t="s">
        <v>1296</v>
      </c>
      <c r="D651" s="244">
        <v>279014</v>
      </c>
      <c r="E651" s="244">
        <v>294801.91999999998</v>
      </c>
      <c r="F651" s="54">
        <f t="shared" si="188"/>
        <v>105.658468750672</v>
      </c>
    </row>
    <row r="652" spans="1:6" ht="24" x14ac:dyDescent="0.2">
      <c r="A652" s="55">
        <v>11</v>
      </c>
      <c r="B652" s="87" t="s">
        <v>1298</v>
      </c>
      <c r="C652" s="52" t="s">
        <v>1299</v>
      </c>
      <c r="D652" s="53">
        <f t="shared" ref="D652:E652" si="189">+D649+D650-D651</f>
        <v>8830</v>
      </c>
      <c r="E652" s="53">
        <f t="shared" si="189"/>
        <v>9537</v>
      </c>
      <c r="F652" s="54">
        <f t="shared" si="188"/>
        <v>108.00679501698754</v>
      </c>
    </row>
    <row r="653" spans="1:6" ht="24" x14ac:dyDescent="0.2">
      <c r="A653" s="55" t="s">
        <v>606</v>
      </c>
      <c r="B653" s="87" t="s">
        <v>1300</v>
      </c>
      <c r="C653" s="52" t="s">
        <v>1301</v>
      </c>
      <c r="D653" s="265"/>
      <c r="E653" s="265"/>
      <c r="F653" s="54" t="str">
        <f t="shared" si="188"/>
        <v>-</v>
      </c>
    </row>
    <row r="654" spans="1:6" ht="24" x14ac:dyDescent="0.2">
      <c r="A654" s="55" t="s">
        <v>606</v>
      </c>
      <c r="B654" s="87" t="s">
        <v>1302</v>
      </c>
      <c r="C654" s="52" t="s">
        <v>1303</v>
      </c>
      <c r="D654" s="265">
        <v>2</v>
      </c>
      <c r="E654" s="265">
        <v>2</v>
      </c>
      <c r="F654" s="54">
        <f t="shared" si="188"/>
        <v>100</v>
      </c>
    </row>
    <row r="655" spans="1:6" ht="12.75" customHeight="1" x14ac:dyDescent="0.2">
      <c r="A655" s="55" t="s">
        <v>606</v>
      </c>
      <c r="B655" s="87" t="s">
        <v>1304</v>
      </c>
      <c r="C655" s="52" t="s">
        <v>1305</v>
      </c>
      <c r="D655" s="265"/>
      <c r="E655" s="265"/>
      <c r="F655" s="54" t="str">
        <f t="shared" si="188"/>
        <v>-</v>
      </c>
    </row>
    <row r="656" spans="1:6" ht="12.75" customHeight="1" x14ac:dyDescent="0.2">
      <c r="A656" s="55" t="s">
        <v>606</v>
      </c>
      <c r="B656" s="87" t="s">
        <v>1306</v>
      </c>
      <c r="C656" s="52" t="s">
        <v>1307</v>
      </c>
      <c r="D656" s="265">
        <v>2</v>
      </c>
      <c r="E656" s="265">
        <v>2</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20000</v>
      </c>
      <c r="E665" s="244">
        <v>20000</v>
      </c>
      <c r="F665" s="54">
        <f t="shared" si="188"/>
        <v>100</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1964</v>
      </c>
      <c r="E3" s="301" t="s">
        <v>1965</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76312</v>
      </c>
      <c r="E6" s="231">
        <f t="shared" si="0"/>
        <v>71683.020000000019</v>
      </c>
      <c r="F6" s="232">
        <f t="shared" ref="F6:F260" si="1">IF(D6&gt;0,IF(E6/D6&gt;=100,"&gt;&gt;100",E6/D6*100),"-")</f>
        <v>93.934138798616232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67482</v>
      </c>
      <c r="E7" s="106">
        <f t="shared" si="2"/>
        <v>62146.020000000019</v>
      </c>
      <c r="F7" s="95">
        <f t="shared" si="1"/>
        <v>92.092735840668652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67482</v>
      </c>
      <c r="E12" s="106">
        <f t="shared" si="3"/>
        <v>62146.020000000019</v>
      </c>
      <c r="F12" s="95">
        <f t="shared" si="1"/>
        <v>92.092735840668652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v>
      </c>
      <c r="E19" s="106">
        <f t="shared" si="5"/>
        <v>0</v>
      </c>
      <c r="F19" s="95">
        <f t="shared" si="1"/>
        <v>0</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13639</v>
      </c>
      <c r="E20" s="249">
        <v>13638.69</v>
      </c>
      <c r="F20" s="95">
        <f t="shared" si="1"/>
        <v>99.997727106092825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2902</v>
      </c>
      <c r="E24" s="249">
        <v>2901.79</v>
      </c>
      <c r="F24" s="95">
        <f t="shared" si="1"/>
        <v>99.99276361130255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16540</v>
      </c>
      <c r="E28" s="249">
        <v>16540.48</v>
      </c>
      <c r="F28" s="95">
        <f t="shared" si="1"/>
        <v>100.00290205562273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67481</v>
      </c>
      <c r="E35" s="106">
        <f t="shared" si="7"/>
        <v>62146.020000000019</v>
      </c>
      <c r="F35" s="95">
        <f t="shared" si="1"/>
        <v>92.094100561639607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387662</v>
      </c>
      <c r="E36" s="249">
        <v>409113.89</v>
      </c>
      <c r="F36" s="95">
        <f t="shared" si="1"/>
        <v>105.53365818677096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320181</v>
      </c>
      <c r="E40" s="249">
        <v>346967.87</v>
      </c>
      <c r="F40" s="95">
        <f t="shared" si="1"/>
        <v>108.36616476305589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1213</v>
      </c>
      <c r="E54" s="249">
        <v>1213.4100000000001</v>
      </c>
      <c r="F54" s="95">
        <f t="shared" si="1"/>
        <v>100.03380049464138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1213</v>
      </c>
      <c r="E55" s="249">
        <v>1213.4100000000001</v>
      </c>
      <c r="F55" s="95">
        <f t="shared" si="1"/>
        <v>100.03380049464138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8830</v>
      </c>
      <c r="E68" s="106">
        <f t="shared" si="13"/>
        <v>9537</v>
      </c>
      <c r="F68" s="95">
        <f t="shared" si="1"/>
        <v>108.00679501698754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8830</v>
      </c>
      <c r="E69" s="106">
        <f t="shared" si="14"/>
        <v>9537</v>
      </c>
      <c r="F69" s="95">
        <f t="shared" si="1"/>
        <v>108.00679501698754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4254</v>
      </c>
      <c r="E70" s="106">
        <f t="shared" si="15"/>
        <v>4254.1099999999997</v>
      </c>
      <c r="F70" s="95">
        <f t="shared" si="1"/>
        <v>100.00258580159849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4254</v>
      </c>
      <c r="E72" s="249">
        <v>4254.1099999999997</v>
      </c>
      <c r="F72" s="95">
        <f t="shared" si="1"/>
        <v>100.00258580159849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4576</v>
      </c>
      <c r="E76" s="249">
        <v>5282.89</v>
      </c>
      <c r="F76" s="95">
        <f t="shared" si="1"/>
        <v>115.44777097902099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76312</v>
      </c>
      <c r="E175" s="106">
        <f t="shared" si="30"/>
        <v>71683.01999999999</v>
      </c>
      <c r="F175" s="95">
        <f t="shared" si="1"/>
        <v>93.934138798616189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20642</v>
      </c>
      <c r="E176" s="106">
        <f t="shared" si="31"/>
        <v>22702.34</v>
      </c>
      <c r="F176" s="95">
        <f t="shared" si="1"/>
        <v>109.98130026160256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20642</v>
      </c>
      <c r="E177" s="106">
        <f t="shared" si="32"/>
        <v>22702.34</v>
      </c>
      <c r="F177" s="95">
        <f t="shared" si="1"/>
        <v>109.98130026160256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20044</v>
      </c>
      <c r="E178" s="249">
        <v>22140.23</v>
      </c>
      <c r="F178" s="95">
        <f t="shared" si="1"/>
        <v>110.45814208740769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457</v>
      </c>
      <c r="E179" s="249">
        <v>439.61</v>
      </c>
      <c r="F179" s="95">
        <f t="shared" si="1"/>
        <v>96.194748358862142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141</v>
      </c>
      <c r="E180" s="106">
        <f t="shared" si="33"/>
        <v>122.5</v>
      </c>
      <c r="F180" s="95">
        <f t="shared" si="1"/>
        <v>86.879432624113477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141</v>
      </c>
      <c r="E183" s="249">
        <v>122.5</v>
      </c>
      <c r="F183" s="95">
        <f t="shared" si="1"/>
        <v>86.879432624113477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55670</v>
      </c>
      <c r="E237" s="106">
        <f t="shared" si="41"/>
        <v>48980.679999999993</v>
      </c>
      <c r="F237" s="95">
        <f t="shared" si="1"/>
        <v>87.983977007364814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67482</v>
      </c>
      <c r="E238" s="106">
        <f t="shared" si="42"/>
        <v>62146.02</v>
      </c>
      <c r="F238" s="95">
        <f t="shared" si="1"/>
        <v>92.09273584066861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67482</v>
      </c>
      <c r="E239" s="106">
        <f t="shared" si="43"/>
        <v>62146.02</v>
      </c>
      <c r="F239" s="95">
        <f t="shared" si="1"/>
        <v>92.09273584066861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67482</v>
      </c>
      <c r="E240" s="249">
        <v>62146.02</v>
      </c>
      <c r="F240" s="95">
        <f t="shared" si="1"/>
        <v>92.09273584066861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-11812</v>
      </c>
      <c r="E245" s="106">
        <f t="shared" si="45"/>
        <v>-13165.34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11812</v>
      </c>
      <c r="E250" s="106">
        <f t="shared" si="47"/>
        <v>13165.34</v>
      </c>
      <c r="F250" s="95">
        <f t="shared" si="1"/>
        <v>111.45733152726041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2070</v>
      </c>
      <c r="E251" s="249">
        <v>3423.12</v>
      </c>
      <c r="F251" s="95">
        <f t="shared" si="1"/>
        <v>165.36811594202899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9742</v>
      </c>
      <c r="E252" s="249">
        <v>9742.2199999999993</v>
      </c>
      <c r="F252" s="95">
        <f t="shared" si="1"/>
        <v>100.00225826319031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20642</v>
      </c>
      <c r="E288" s="249">
        <v>22702.34</v>
      </c>
      <c r="F288" s="95">
        <f t="shared" si="50"/>
        <v>109.98130026160256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09" sqref="E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2534</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274922</v>
      </c>
      <c r="E107" s="83">
        <f t="shared" si="21"/>
        <v>296862.08000000002</v>
      </c>
      <c r="F107" s="65">
        <f t="shared" si="1"/>
        <v>107.98047446184738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274922</v>
      </c>
      <c r="E108" s="251">
        <v>296862.08000000002</v>
      </c>
      <c r="F108" s="65">
        <f t="shared" si="1"/>
        <v>107.98047446184738</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274922</v>
      </c>
      <c r="E141" s="108">
        <f t="shared" si="28"/>
        <v>296862.08000000002</v>
      </c>
      <c r="F141" s="84">
        <f t="shared" si="1"/>
        <v>107.98047446184738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2" sqref="E5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2787</v>
      </c>
      <c r="E3" s="285"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4"/>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2858</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6">
        <v>20642.18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296862.07999999996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7"/>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275410.8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7">
        <v>253663.29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7">
        <v>20310.91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7">
        <v>1436.6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7"/>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7"/>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7"/>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7"/>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7">
        <v>21451.279999999999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7"/>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7"/>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7"/>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294801.92000000004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273350.64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7">
        <v>251567.45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7">
        <v>20328.689999999999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7">
        <v>1454.5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7"/>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7"/>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7"/>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7"/>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7">
        <v>21451.279999999999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7"/>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7"/>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7"/>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22702.339999999909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7"/>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7"/>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7"/>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7"/>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7"/>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7"/>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22702.34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7">
        <v>22702.34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8"/>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35239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70" t="s">
        <v>3386</v>
      </c>
      <c r="B48" s="380" t="s">
        <v>3387</v>
      </c>
      <c r="C48" s="379"/>
      <c r="D48" s="4"/>
      <c r="E48" s="4"/>
      <c r="F48" s="4"/>
      <c r="G48" s="4"/>
      <c r="H48" s="4"/>
      <c r="I48" s="4"/>
      <c r="J48" s="4"/>
      <c r="K48" s="4"/>
      <c r="L48" s="4"/>
      <c r="M48" s="4"/>
      <c r="N48" s="4"/>
      <c r="O48" s="4"/>
      <c r="P48" s="4"/>
      <c r="Q48" s="4"/>
    </row>
    <row r="49" spans="1:17" ht="34.5" customHeight="1" x14ac:dyDescent="0.2">
      <c r="A49" s="270" t="s">
        <v>3388</v>
      </c>
      <c r="B49" s="378" t="s">
        <v>3389</v>
      </c>
      <c r="C49" s="379"/>
      <c r="D49" s="4"/>
      <c r="E49" s="4"/>
      <c r="F49" s="4"/>
      <c r="G49" s="4"/>
      <c r="H49" s="4"/>
      <c r="I49" s="4"/>
      <c r="J49" s="4"/>
      <c r="K49" s="4"/>
      <c r="L49" s="4"/>
      <c r="M49" s="4"/>
      <c r="N49" s="4"/>
      <c r="O49" s="4"/>
      <c r="P49" s="4"/>
      <c r="Q49" s="4"/>
    </row>
    <row r="50" spans="1:17" ht="34.5" customHeight="1" x14ac:dyDescent="0.2">
      <c r="A50" s="270" t="s">
        <v>3390</v>
      </c>
      <c r="B50" s="378" t="s">
        <v>3391</v>
      </c>
      <c r="C50" s="379"/>
      <c r="D50" s="4"/>
      <c r="E50" s="4"/>
      <c r="F50" s="4"/>
      <c r="G50" s="4"/>
      <c r="H50" s="4"/>
      <c r="I50" s="4"/>
      <c r="J50" s="4"/>
      <c r="K50" s="4"/>
      <c r="L50" s="4"/>
      <c r="M50" s="4"/>
      <c r="N50" s="4"/>
      <c r="O50" s="4"/>
      <c r="P50" s="4"/>
      <c r="Q50" s="4"/>
    </row>
    <row r="51" spans="1:17" ht="31.5" customHeight="1" x14ac:dyDescent="0.2">
      <c r="A51" s="312"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2023-01-18T10:38:59Z</dcterms:modified>
</cp:coreProperties>
</file>